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\bewerb\"/>
    </mc:Choice>
  </mc:AlternateContent>
  <bookViews>
    <workbookView xWindow="0" yWindow="0" windowWidth="28800" windowHeight="11820"/>
  </bookViews>
  <sheets>
    <sheet name="BSc-MB" sheetId="1" r:id="rId1"/>
  </sheets>
  <definedNames>
    <definedName name="_xlnm.Print_Titles" localSheetId="0">'BSc-MB'!$1:$7</definedName>
  </definedNames>
  <calcPr calcId="152511"/>
</workbook>
</file>

<file path=xl/calcChain.xml><?xml version="1.0" encoding="utf-8"?>
<calcChain xmlns="http://schemas.openxmlformats.org/spreadsheetml/2006/main">
  <c r="I84" i="1" l="1"/>
  <c r="C84" i="1"/>
  <c r="H84" i="1" s="1"/>
  <c r="C67" i="1" l="1"/>
  <c r="C59" i="1"/>
  <c r="I59" i="1" s="1"/>
  <c r="C54" i="1"/>
  <c r="H54" i="1" s="1"/>
  <c r="C47" i="1"/>
  <c r="I47" i="1" s="1"/>
  <c r="C30" i="1"/>
  <c r="I30" i="1" s="1"/>
  <c r="H59" i="1" l="1"/>
  <c r="I54" i="1"/>
  <c r="H47" i="1"/>
  <c r="H30" i="1"/>
  <c r="C19" i="1" l="1"/>
  <c r="I19" i="1" s="1"/>
  <c r="H19" i="1" l="1"/>
  <c r="D89" i="1"/>
  <c r="C86" i="1"/>
  <c r="I86" i="1" s="1"/>
  <c r="C81" i="1"/>
  <c r="H81" i="1" s="1"/>
  <c r="C80" i="1"/>
  <c r="I80" i="1" s="1"/>
  <c r="C77" i="1"/>
  <c r="G75" i="1" s="1"/>
  <c r="C73" i="1"/>
  <c r="I73" i="1" s="1"/>
  <c r="C72" i="1"/>
  <c r="I72" i="1" s="1"/>
  <c r="C70" i="1"/>
  <c r="I70" i="1" s="1"/>
  <c r="C69" i="1"/>
  <c r="I69" i="1" s="1"/>
  <c r="C66" i="1"/>
  <c r="I66" i="1" s="1"/>
  <c r="C65" i="1"/>
  <c r="C61" i="1"/>
  <c r="I61" i="1" s="1"/>
  <c r="C60" i="1"/>
  <c r="I60" i="1" s="1"/>
  <c r="C55" i="1"/>
  <c r="I55" i="1" s="1"/>
  <c r="C53" i="1"/>
  <c r="C45" i="1"/>
  <c r="I45" i="1" s="1"/>
  <c r="C44" i="1"/>
  <c r="I44" i="1" s="1"/>
  <c r="C43" i="1"/>
  <c r="I43" i="1" s="1"/>
  <c r="C38" i="1"/>
  <c r="I38" i="1" s="1"/>
  <c r="C36" i="1"/>
  <c r="I36" i="1" s="1"/>
  <c r="C34" i="1"/>
  <c r="I34" i="1" s="1"/>
  <c r="C32" i="1"/>
  <c r="I32" i="1" s="1"/>
  <c r="C28" i="1"/>
  <c r="I28" i="1" s="1"/>
  <c r="C26" i="1"/>
  <c r="I26" i="1" s="1"/>
  <c r="C24" i="1"/>
  <c r="C17" i="1"/>
  <c r="I17" i="1" s="1"/>
  <c r="C16" i="1"/>
  <c r="I16" i="1" s="1"/>
  <c r="C14" i="1"/>
  <c r="I14" i="1" s="1"/>
  <c r="C12" i="1"/>
  <c r="H12" i="1" s="1"/>
  <c r="C10" i="1"/>
  <c r="C85" i="1"/>
  <c r="C57" i="1"/>
  <c r="C56" i="1"/>
  <c r="C51" i="1"/>
  <c r="C20" i="1"/>
  <c r="C41" i="1"/>
  <c r="C40" i="1"/>
  <c r="E89" i="1"/>
  <c r="H53" i="1" l="1"/>
  <c r="F49" i="1"/>
  <c r="G8" i="1"/>
  <c r="F8" i="1"/>
  <c r="G49" i="1"/>
  <c r="F63" i="1"/>
  <c r="G63" i="1"/>
  <c r="G22" i="1"/>
  <c r="F22" i="1"/>
  <c r="I81" i="1"/>
  <c r="H80" i="1"/>
  <c r="H16" i="1"/>
  <c r="H32" i="1"/>
  <c r="H26" i="1"/>
  <c r="H44" i="1"/>
  <c r="H17" i="1"/>
  <c r="H61" i="1"/>
  <c r="F75" i="1"/>
  <c r="H69" i="1"/>
  <c r="H72" i="1"/>
  <c r="H73" i="1"/>
  <c r="I12" i="1"/>
  <c r="H28" i="1"/>
  <c r="H60" i="1"/>
  <c r="H77" i="1"/>
  <c r="H55" i="1"/>
  <c r="H36" i="1"/>
  <c r="H65" i="1"/>
  <c r="H43" i="1"/>
  <c r="H66" i="1"/>
  <c r="H86" i="1"/>
  <c r="H45" i="1"/>
  <c r="H70" i="1"/>
  <c r="H14" i="1"/>
  <c r="H24" i="1"/>
  <c r="H34" i="1"/>
  <c r="H38" i="1"/>
  <c r="I24" i="1"/>
  <c r="I53" i="1"/>
  <c r="I65" i="1"/>
  <c r="I77" i="1"/>
  <c r="C89" i="1"/>
  <c r="H10" i="1"/>
  <c r="I10" i="1"/>
  <c r="I89" i="1" l="1"/>
  <c r="H89" i="1"/>
  <c r="B89" i="1" l="1"/>
</calcChain>
</file>

<file path=xl/sharedStrings.xml><?xml version="1.0" encoding="utf-8"?>
<sst xmlns="http://schemas.openxmlformats.org/spreadsheetml/2006/main" count="96" uniqueCount="87">
  <si>
    <t>Name,Vorname</t>
  </si>
  <si>
    <t>Geburtsdatum, Ort</t>
  </si>
  <si>
    <t>MODUL</t>
  </si>
  <si>
    <t>SWS</t>
  </si>
  <si>
    <t>ECTS-CP</t>
  </si>
  <si>
    <t>Auswertung</t>
  </si>
  <si>
    <t>Modulelement</t>
  </si>
  <si>
    <t>Note</t>
  </si>
  <si>
    <t>Modulnote</t>
  </si>
  <si>
    <t>Anteil</t>
  </si>
  <si>
    <t>Modul P1: Mathematik A</t>
  </si>
  <si>
    <t>Analysis I und lineare Algebra</t>
  </si>
  <si>
    <t>Modul P2: Mathematik B</t>
  </si>
  <si>
    <t>Analysis II und gewöhnl. Differentialgl.en</t>
  </si>
  <si>
    <t>Modul P4: Naturwissenschaften für Maschinenbau</t>
  </si>
  <si>
    <t>Chemie für Maschinenbau</t>
  </si>
  <si>
    <t>Physik für Maschinenbau</t>
  </si>
  <si>
    <t>Ingenieurwissenschaftliche Grundlagen</t>
  </si>
  <si>
    <t>Statik</t>
  </si>
  <si>
    <t>Elastostatik</t>
  </si>
  <si>
    <t>Dynamik</t>
  </si>
  <si>
    <t>Strömungslehre</t>
  </si>
  <si>
    <t xml:space="preserve">Einführung in die Elektrotechnik </t>
  </si>
  <si>
    <t xml:space="preserve">  Messtechniklabor</t>
  </si>
  <si>
    <t>ohne</t>
  </si>
  <si>
    <t xml:space="preserve">  Maschinenlabor</t>
  </si>
  <si>
    <t xml:space="preserve">  Werkstofftechnik I</t>
  </si>
  <si>
    <t xml:space="preserve">  Werkstofftechnik II</t>
  </si>
  <si>
    <t xml:space="preserve">  Werkstofftechnik-Praktikum</t>
  </si>
  <si>
    <t>Einführung in die Informatik I</t>
  </si>
  <si>
    <t>Einführung in die Informatik II</t>
  </si>
  <si>
    <t>Ingenieuranwendungen</t>
  </si>
  <si>
    <t xml:space="preserve">  Technische Darstellung I </t>
  </si>
  <si>
    <t xml:space="preserve">  Maschinenelemente I </t>
  </si>
  <si>
    <t xml:space="preserve">  Rechnerunterstütztes Konstruieren I </t>
  </si>
  <si>
    <t xml:space="preserve">  Rechnerunterstütztes Konstruieren II</t>
  </si>
  <si>
    <t xml:space="preserve">  Konstruktionstechnik I: Produktentwicklung I</t>
  </si>
  <si>
    <t>Vertiefung</t>
  </si>
  <si>
    <t>Verbrennungskraftmaschinen I</t>
  </si>
  <si>
    <t xml:space="preserve">  Elektrische Maschinen und Antriebe</t>
  </si>
  <si>
    <r>
      <t xml:space="preserve">Modul W1: Angew. ing.wiss. Modul </t>
    </r>
    <r>
      <rPr>
        <sz val="8"/>
        <rFont val="Arial"/>
        <family val="2"/>
      </rPr>
      <t>aus Katalog BSc-TEC</t>
    </r>
  </si>
  <si>
    <r>
      <t xml:space="preserve">Modul W2: Angew. ing.wiss. Modul </t>
    </r>
    <r>
      <rPr>
        <sz val="8"/>
        <rFont val="Arial"/>
        <family val="2"/>
      </rPr>
      <t>aus Katalog BSc-TEC</t>
    </r>
  </si>
  <si>
    <t>Fachübergreifende nichttechnische Fächer</t>
  </si>
  <si>
    <t>Grundlagen der Arbeitswissenschaft</t>
  </si>
  <si>
    <r>
      <t>Modul aus Katalog BSc-NT</t>
    </r>
    <r>
      <rPr>
        <sz val="10"/>
        <rFont val="Arial"/>
        <family val="2"/>
      </rPr>
      <t/>
    </r>
  </si>
  <si>
    <t>Projektarbeit, Praktika</t>
  </si>
  <si>
    <t>Planungs- und Entwicklungsprojekt</t>
  </si>
  <si>
    <t>Fachpraktikum</t>
  </si>
  <si>
    <r>
      <t>Bachelor-Arbeit mit Abschlussvortrag</t>
    </r>
    <r>
      <rPr>
        <sz val="8"/>
        <rFont val="Arial"/>
        <family val="2"/>
      </rPr>
      <t/>
    </r>
  </si>
  <si>
    <t>Summe</t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</si>
  <si>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anderen Notenskalen verwenden!
Bei erbrachten Leistungsnachweisen nur</t>
    </r>
    <r>
      <rPr>
        <sz val="10"/>
        <color indexed="10"/>
        <rFont val="Arial"/>
        <family val="2"/>
      </rPr>
      <t xml:space="preserve"> ja </t>
    </r>
    <r>
      <rPr>
        <sz val="10"/>
        <rFont val="Arial"/>
        <family val="2"/>
      </rPr>
      <t>eintragen</t>
    </r>
  </si>
  <si>
    <t>Sollwerte</t>
  </si>
  <si>
    <t>Bachelorstudium Maschinenbau
an der Universität Siegen</t>
  </si>
  <si>
    <t>Matrikelnummer</t>
  </si>
  <si>
    <t>Modul P3: Mathematik C</t>
  </si>
  <si>
    <t>Vektoranalyse und part. Differetialgleichungen</t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</si>
  <si>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</si>
  <si>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</si>
  <si>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</si>
  <si>
    <t>Mathematisch-naturwissenschaftliche Grundlagen</t>
  </si>
  <si>
    <t>Modul P9: Numerische Verfahren</t>
  </si>
  <si>
    <t xml:space="preserve"> Numerische Methoden und FEM</t>
  </si>
  <si>
    <t>Technische Thermodynamik I</t>
  </si>
  <si>
    <t>Modul W3: Wahlmodul Maschinendynamik/Wärmeübertragung</t>
  </si>
  <si>
    <t>Maschinendynamik oder Wärmeübertragung</t>
  </si>
  <si>
    <t xml:space="preserve">  Maschinenelemente IIA</t>
  </si>
  <si>
    <t xml:space="preserve">  Maschinenelemente IIB</t>
  </si>
  <si>
    <t>Trenntechnik und Urformen</t>
  </si>
  <si>
    <t>Füge- und Umformtechnik</t>
  </si>
  <si>
    <t>Turbomaschinen und Antriebe</t>
  </si>
  <si>
    <t>Modul P5: Informatik</t>
  </si>
  <si>
    <t>Modul P6: Technische Mechanik A</t>
  </si>
  <si>
    <t xml:space="preserve">Modul P7:Technische Mechanik B </t>
  </si>
  <si>
    <t>Modul P8: Technische Mechanik C</t>
  </si>
  <si>
    <t xml:space="preserve">Modul P10: Technische Thermodynamik </t>
  </si>
  <si>
    <t>Modul P11: Strömungslehre</t>
  </si>
  <si>
    <t>Modul P12: Elektrotechnik</t>
  </si>
  <si>
    <t>Modul P13: Mess- und Regelungstechnik</t>
  </si>
  <si>
    <t xml:space="preserve">Modul P14: Labore </t>
  </si>
  <si>
    <t>Modul P15: Werkstofftechnik</t>
  </si>
  <si>
    <t>Modul P16:Technische Darstellung</t>
  </si>
  <si>
    <t>Modul P17:Konstruktion</t>
  </si>
  <si>
    <t>Modul P18: Fertigungstechnik und Produktentwicklung</t>
  </si>
  <si>
    <t>Modul P19: Kraft- und Arbeitsmaschinen</t>
  </si>
  <si>
    <t>Modul P20: Arbeitswissenschaft</t>
  </si>
  <si>
    <t>Modul W4: Modul übergreifende Fächer</t>
  </si>
  <si>
    <t>Mess- und Regelungstechnik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</si>
</sst>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164" fontId="6" fillId="0" borderId="4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0" fillId="0" borderId="17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0" fillId="0" borderId="15" xfId="0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64" fontId="9" fillId="3" borderId="19" xfId="0" applyNumberFormat="1" applyFont="1" applyFill="1" applyBorder="1" applyAlignment="1">
      <alignment horizontal="center"/>
    </xf>
    <xf numFmtId="164" fontId="0" fillId="0" borderId="0" xfId="0" applyNumberFormat="1" applyAlignment="1"/>
    <xf numFmtId="0" fontId="5" fillId="0" borderId="3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164" fontId="9" fillId="4" borderId="21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64" fontId="9" fillId="4" borderId="19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5" fillId="5" borderId="18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10" xfId="0" applyBorder="1" applyAlignment="1"/>
    <xf numFmtId="0" fontId="1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2" fontId="0" fillId="0" borderId="25" xfId="0" applyNumberFormat="1" applyFont="1" applyBorder="1" applyAlignment="1">
      <alignment horizontal="center"/>
    </xf>
    <xf numFmtId="0" fontId="14" fillId="0" borderId="38" xfId="0" applyFont="1" applyBorder="1" applyAlignment="1" applyProtection="1">
      <alignment horizontal="left" wrapText="1"/>
      <protection locked="0"/>
    </xf>
    <xf numFmtId="164" fontId="3" fillId="0" borderId="26" xfId="0" applyNumberFormat="1" applyFont="1" applyFill="1" applyBorder="1" applyAlignment="1" applyProtection="1">
      <alignment horizontal="center"/>
      <protection hidden="1"/>
    </xf>
    <xf numFmtId="0" fontId="10" fillId="0" borderId="13" xfId="0" applyFont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27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5" fillId="5" borderId="1" xfId="0" applyFont="1" applyFill="1" applyBorder="1"/>
    <xf numFmtId="0" fontId="5" fillId="5" borderId="20" xfId="0" applyFont="1" applyFill="1" applyBorder="1"/>
    <xf numFmtId="164" fontId="3" fillId="0" borderId="28" xfId="0" applyNumberFormat="1" applyFont="1" applyFill="1" applyBorder="1" applyAlignment="1" applyProtection="1">
      <alignment horizontal="center"/>
      <protection hidden="1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10" fillId="0" borderId="18" xfId="0" applyFont="1" applyBorder="1" applyAlignment="1">
      <alignment horizontal="right"/>
    </xf>
    <xf numFmtId="0" fontId="3" fillId="0" borderId="39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 applyProtection="1">
      <alignment horizontal="center"/>
      <protection locked="0"/>
    </xf>
    <xf numFmtId="1" fontId="3" fillId="0" borderId="18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5" borderId="15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5" borderId="37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5" borderId="32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4" fillId="0" borderId="38" xfId="0" applyFont="1" applyBorder="1" applyAlignment="1" applyProtection="1">
      <alignment horizontal="left" wrapText="1"/>
      <protection locked="0"/>
    </xf>
    <xf numFmtId="2" fontId="2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0" fontId="5" fillId="5" borderId="4" xfId="0" applyFont="1" applyFill="1" applyBorder="1" applyAlignment="1">
      <alignment horizontal="left"/>
    </xf>
  </cellXfs>
  <cellStyles count="1">
    <cellStyle name="Standard" xfId="0" builtinId="0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0"/>
  <sheetViews>
    <sheetView tabSelected="1" topLeftCell="A58" zoomScaleNormal="100" zoomScaleSheetLayoutView="100" workbookViewId="0">
      <selection activeCell="B85" sqref="B85"/>
    </sheetView>
  </sheetViews>
  <sheetFormatPr baseColWidth="10" defaultColWidth="11.42578125" defaultRowHeight="12.75" x14ac:dyDescent="0.2"/>
  <cols>
    <col min="1" max="1" width="42.7109375" style="1" customWidth="1"/>
    <col min="2" max="2" width="8.7109375" style="1" customWidth="1"/>
    <col min="3" max="3" width="8.7109375" style="2" customWidth="1"/>
    <col min="4" max="4" width="5.7109375" style="3" customWidth="1"/>
    <col min="5" max="5" width="5.7109375" style="4" customWidth="1"/>
    <col min="6" max="6" width="11.42578125" style="103" customWidth="1"/>
    <col min="7" max="7" width="11.42578125" style="105" customWidth="1"/>
    <col min="8" max="8" width="11.42578125" style="5" hidden="1" customWidth="1"/>
    <col min="9" max="9" width="11.42578125" style="1" hidden="1" customWidth="1"/>
    <col min="10" max="16384" width="11.42578125" style="1"/>
  </cols>
  <sheetData>
    <row r="1" spans="1:9" ht="39.6" customHeight="1" thickBot="1" x14ac:dyDescent="0.3">
      <c r="A1" s="133" t="s">
        <v>52</v>
      </c>
      <c r="B1" s="133"/>
      <c r="C1" s="133"/>
      <c r="D1" s="133"/>
      <c r="E1" s="133"/>
      <c r="F1" s="133"/>
      <c r="G1" s="133"/>
    </row>
    <row r="2" spans="1:9" ht="39.6" customHeight="1" thickBot="1" x14ac:dyDescent="0.25">
      <c r="A2" s="134" t="s">
        <v>0</v>
      </c>
      <c r="B2" s="134"/>
      <c r="C2" s="134"/>
      <c r="D2" s="134"/>
      <c r="E2" s="134"/>
      <c r="F2" s="134"/>
      <c r="G2" s="134"/>
    </row>
    <row r="3" spans="1:9" ht="39.6" customHeight="1" thickBot="1" x14ac:dyDescent="0.25">
      <c r="A3" s="90" t="s">
        <v>1</v>
      </c>
      <c r="B3" s="134" t="s">
        <v>53</v>
      </c>
      <c r="C3" s="134"/>
      <c r="D3" s="134"/>
      <c r="E3" s="134"/>
      <c r="F3" s="134"/>
      <c r="G3" s="134"/>
    </row>
    <row r="4" spans="1:9" ht="13.5" thickBot="1" x14ac:dyDescent="0.25"/>
    <row r="5" spans="1:9" ht="45" x14ac:dyDescent="0.25">
      <c r="A5" s="7" t="s">
        <v>2</v>
      </c>
      <c r="B5" s="8"/>
      <c r="C5" s="8"/>
      <c r="D5" s="9" t="s">
        <v>3</v>
      </c>
      <c r="E5" s="10" t="s">
        <v>4</v>
      </c>
      <c r="F5" s="135" t="s">
        <v>5</v>
      </c>
      <c r="G5" s="135"/>
    </row>
    <row r="6" spans="1:9" ht="13.5" thickBot="1" x14ac:dyDescent="0.25">
      <c r="A6" s="11" t="s">
        <v>6</v>
      </c>
      <c r="B6" s="12" t="s">
        <v>7</v>
      </c>
      <c r="C6" s="12" t="s">
        <v>4</v>
      </c>
      <c r="D6" s="136" t="s">
        <v>51</v>
      </c>
      <c r="E6" s="137"/>
      <c r="F6" s="13" t="s">
        <v>8</v>
      </c>
      <c r="G6" s="14" t="s">
        <v>9</v>
      </c>
    </row>
    <row r="7" spans="1:9" ht="14.25" thickTop="1" thickBot="1" x14ac:dyDescent="0.25">
      <c r="A7" s="15"/>
      <c r="B7" s="16"/>
      <c r="C7" s="16"/>
      <c r="D7" s="16"/>
      <c r="E7" s="17"/>
    </row>
    <row r="8" spans="1:9" ht="13.5" thickBot="1" x14ac:dyDescent="0.25">
      <c r="A8" s="18" t="s">
        <v>59</v>
      </c>
      <c r="B8" s="19"/>
      <c r="C8" s="19"/>
      <c r="D8" s="20"/>
      <c r="E8" s="21"/>
      <c r="F8" s="104" t="str">
        <f>IFERROR((B10*C10+B12*C12+B14*C14+B16*C16+B17*C17+B19*C19)/(C10+C12+C14+C16+C17+C19),"keine Note")</f>
        <v>keine Note</v>
      </c>
      <c r="G8" s="106">
        <f>(C10+C12+C14+C16+C17+C19+C20)/(E10+E12+E14+E16+E17+E19+E20)</f>
        <v>0</v>
      </c>
    </row>
    <row r="9" spans="1:9" ht="13.7" customHeight="1" thickBot="1" x14ac:dyDescent="0.25">
      <c r="A9" s="127" t="s">
        <v>10</v>
      </c>
      <c r="B9" s="130"/>
      <c r="C9" s="131"/>
      <c r="D9" s="22"/>
      <c r="E9" s="23"/>
    </row>
    <row r="10" spans="1:9" ht="13.7" customHeight="1" thickBot="1" x14ac:dyDescent="0.25">
      <c r="A10" s="24" t="s">
        <v>11</v>
      </c>
      <c r="B10" s="25"/>
      <c r="C10" s="91">
        <f>IF(AND(B10&gt;=1,B10&lt;5),E10,0)</f>
        <v>0</v>
      </c>
      <c r="D10" s="26">
        <v>7</v>
      </c>
      <c r="E10" s="27">
        <v>8</v>
      </c>
      <c r="H10" s="5">
        <f>B10*C10</f>
        <v>0</v>
      </c>
      <c r="I10" s="56">
        <f>C10</f>
        <v>0</v>
      </c>
    </row>
    <row r="11" spans="1:9" ht="13.7" customHeight="1" thickBot="1" x14ac:dyDescent="0.25">
      <c r="A11" s="119" t="s">
        <v>12</v>
      </c>
      <c r="B11" s="120"/>
      <c r="C11" s="121"/>
      <c r="D11" s="28"/>
      <c r="E11" s="29"/>
    </row>
    <row r="12" spans="1:9" ht="13.7" customHeight="1" thickBot="1" x14ac:dyDescent="0.25">
      <c r="A12" s="30" t="s">
        <v>13</v>
      </c>
      <c r="B12" s="25"/>
      <c r="C12" s="91">
        <f>IF(AND(B12&gt;=1,B12&lt;5),E12,0)</f>
        <v>0</v>
      </c>
      <c r="D12" s="26">
        <v>6</v>
      </c>
      <c r="E12" s="27">
        <v>8</v>
      </c>
      <c r="H12" s="5">
        <f>B12*C12</f>
        <v>0</v>
      </c>
      <c r="I12" s="56">
        <f>C12</f>
        <v>0</v>
      </c>
    </row>
    <row r="13" spans="1:9" ht="13.5" thickBot="1" x14ac:dyDescent="0.25">
      <c r="A13" s="119" t="s">
        <v>54</v>
      </c>
      <c r="B13" s="123"/>
      <c r="C13" s="121"/>
      <c r="D13" s="31"/>
      <c r="E13" s="32"/>
    </row>
    <row r="14" spans="1:9" ht="13.5" thickBot="1" x14ac:dyDescent="0.25">
      <c r="A14" s="33" t="s">
        <v>55</v>
      </c>
      <c r="B14" s="25"/>
      <c r="C14" s="91">
        <f>IF(AND(B14&gt;=1,B14&lt;5),E14,0)</f>
        <v>0</v>
      </c>
      <c r="D14" s="26">
        <v>5</v>
      </c>
      <c r="E14" s="27">
        <v>6</v>
      </c>
      <c r="H14" s="5">
        <f>B14*C14</f>
        <v>0</v>
      </c>
      <c r="I14" s="56">
        <f>C14</f>
        <v>0</v>
      </c>
    </row>
    <row r="15" spans="1:9" ht="13.5" thickBot="1" x14ac:dyDescent="0.25">
      <c r="A15" s="119" t="s">
        <v>14</v>
      </c>
      <c r="B15" s="123"/>
      <c r="C15" s="121"/>
      <c r="D15" s="31"/>
      <c r="E15" s="32"/>
    </row>
    <row r="16" spans="1:9" ht="13.5" thickBot="1" x14ac:dyDescent="0.25">
      <c r="A16" s="33" t="s">
        <v>15</v>
      </c>
      <c r="B16" s="25"/>
      <c r="C16" s="91">
        <f>IF(AND(B16&gt;=1,B16&lt;5),E16,0)</f>
        <v>0</v>
      </c>
      <c r="D16" s="26">
        <v>3</v>
      </c>
      <c r="E16" s="27">
        <v>4</v>
      </c>
      <c r="H16" s="5">
        <f>B16*C16</f>
        <v>0</v>
      </c>
      <c r="I16" s="56">
        <f>C16</f>
        <v>0</v>
      </c>
    </row>
    <row r="17" spans="1:9" ht="13.5" thickBot="1" x14ac:dyDescent="0.25">
      <c r="A17" s="34" t="s">
        <v>16</v>
      </c>
      <c r="B17" s="25"/>
      <c r="C17" s="91">
        <f>IF(AND(B17&gt;=1,B17&lt;5),E17,0)</f>
        <v>0</v>
      </c>
      <c r="D17" s="35">
        <v>3</v>
      </c>
      <c r="E17" s="36">
        <v>4</v>
      </c>
      <c r="H17" s="5">
        <f>B17*C17</f>
        <v>0</v>
      </c>
      <c r="I17" s="56">
        <f>C17</f>
        <v>0</v>
      </c>
    </row>
    <row r="18" spans="1:9" ht="13.5" thickBot="1" x14ac:dyDescent="0.25">
      <c r="A18" s="119" t="s">
        <v>70</v>
      </c>
      <c r="B18" s="132"/>
      <c r="C18" s="121"/>
      <c r="D18" s="52"/>
      <c r="E18" s="53"/>
    </row>
    <row r="19" spans="1:9" ht="13.5" thickBot="1" x14ac:dyDescent="0.25">
      <c r="A19" s="93" t="s">
        <v>29</v>
      </c>
      <c r="B19" s="100"/>
      <c r="C19" s="91">
        <f>IF(OR(AND(B19&gt;=1,B19&lt;5),B19="ja"),E19,0)</f>
        <v>0</v>
      </c>
      <c r="D19" s="26">
        <v>3</v>
      </c>
      <c r="E19" s="27">
        <v>3</v>
      </c>
      <c r="H19" s="5">
        <f>B19*C19</f>
        <v>0</v>
      </c>
      <c r="I19" s="56">
        <f>C19</f>
        <v>0</v>
      </c>
    </row>
    <row r="20" spans="1:9" ht="13.5" thickBot="1" x14ac:dyDescent="0.25">
      <c r="A20" s="94" t="s">
        <v>30</v>
      </c>
      <c r="B20" s="100" t="s">
        <v>24</v>
      </c>
      <c r="C20" s="98">
        <f>IF(B20="ja",E20,0)</f>
        <v>0</v>
      </c>
      <c r="D20" s="54">
        <v>2</v>
      </c>
      <c r="E20" s="55">
        <v>2</v>
      </c>
    </row>
    <row r="21" spans="1:9" ht="13.5" thickBot="1" x14ac:dyDescent="0.25">
      <c r="A21" s="37"/>
      <c r="B21" s="38"/>
      <c r="C21" s="38"/>
      <c r="D21" s="39"/>
      <c r="E21" s="40"/>
    </row>
    <row r="22" spans="1:9" ht="13.5" thickBot="1" x14ac:dyDescent="0.25">
      <c r="A22" s="41" t="s">
        <v>17</v>
      </c>
      <c r="B22" s="122"/>
      <c r="C22" s="122"/>
      <c r="D22" s="39"/>
      <c r="E22" s="40"/>
      <c r="F22" s="104" t="str">
        <f>IFERROR((B24*C24+B26*C26+B28*C28+B30*C30+B32*C32+B34*C34+B36*C36+B38*C38+B43*C43+B44*C44+B45*C45+B47*C47)/(C24+C26+C28+C30+C32+C34+C36+C38+C43+C44+C45+C47),"keine Note")</f>
        <v>keine Note</v>
      </c>
      <c r="G22" s="106">
        <f>(C24+C26+C28+C30+C32+C34+C36+C38+C40+C41+C43+C44+C45+C47)/(E24+E26+E28+E30+E32+E34+E36+E38+E40+E41+E43+E44+E45+E47)</f>
        <v>0</v>
      </c>
      <c r="I22" s="6"/>
    </row>
    <row r="23" spans="1:9" ht="13.5" thickBot="1" x14ac:dyDescent="0.25">
      <c r="A23" s="127" t="s">
        <v>71</v>
      </c>
      <c r="B23" s="128"/>
      <c r="C23" s="131"/>
      <c r="D23" s="107"/>
      <c r="E23" s="108"/>
    </row>
    <row r="24" spans="1:9" ht="13.5" thickBot="1" x14ac:dyDescent="0.25">
      <c r="A24" s="42" t="s">
        <v>18</v>
      </c>
      <c r="B24" s="25"/>
      <c r="C24" s="91">
        <f>IF(AND(B24&gt;=1,B24&lt;5),E24,0)</f>
        <v>0</v>
      </c>
      <c r="D24" s="43">
        <v>4</v>
      </c>
      <c r="E24" s="44">
        <v>5</v>
      </c>
      <c r="H24" s="5">
        <f>B24*C24</f>
        <v>0</v>
      </c>
      <c r="I24" s="56">
        <f>C24</f>
        <v>0</v>
      </c>
    </row>
    <row r="25" spans="1:9" s="5" customFormat="1" ht="13.5" thickBot="1" x14ac:dyDescent="0.25">
      <c r="A25" s="119" t="s">
        <v>72</v>
      </c>
      <c r="B25" s="123"/>
      <c r="C25" s="121"/>
      <c r="D25" s="28"/>
      <c r="E25" s="29"/>
      <c r="F25" s="103"/>
      <c r="G25" s="105"/>
      <c r="I25" s="1"/>
    </row>
    <row r="26" spans="1:9" s="5" customFormat="1" ht="13.5" thickBot="1" x14ac:dyDescent="0.25">
      <c r="A26" s="42" t="s">
        <v>19</v>
      </c>
      <c r="B26" s="25"/>
      <c r="C26" s="91">
        <f>IF(AND(B26&gt;=1,B26&lt;5),E26,0)</f>
        <v>0</v>
      </c>
      <c r="D26" s="26">
        <v>4</v>
      </c>
      <c r="E26" s="27">
        <v>5</v>
      </c>
      <c r="F26" s="103"/>
      <c r="G26" s="105"/>
      <c r="H26" s="5">
        <f>B26*C26</f>
        <v>0</v>
      </c>
      <c r="I26" s="56">
        <f>C26</f>
        <v>0</v>
      </c>
    </row>
    <row r="27" spans="1:9" s="5" customFormat="1" ht="13.5" thickBot="1" x14ac:dyDescent="0.25">
      <c r="A27" s="119" t="s">
        <v>73</v>
      </c>
      <c r="B27" s="123"/>
      <c r="C27" s="121"/>
      <c r="D27" s="28"/>
      <c r="E27" s="29"/>
      <c r="F27" s="103"/>
      <c r="G27" s="105"/>
      <c r="I27" s="1"/>
    </row>
    <row r="28" spans="1:9" s="5" customFormat="1" ht="13.5" thickBot="1" x14ac:dyDescent="0.25">
      <c r="A28" s="42" t="s">
        <v>20</v>
      </c>
      <c r="B28" s="25"/>
      <c r="C28" s="91">
        <f>IF(AND(B28&gt;=1,B28&lt;5),E28,0)</f>
        <v>0</v>
      </c>
      <c r="D28" s="26">
        <v>4</v>
      </c>
      <c r="E28" s="27">
        <v>5</v>
      </c>
      <c r="F28" s="103"/>
      <c r="G28" s="105"/>
      <c r="H28" s="5">
        <f>B28*C28</f>
        <v>0</v>
      </c>
      <c r="I28" s="56">
        <f>C28</f>
        <v>0</v>
      </c>
    </row>
    <row r="29" spans="1:9" s="5" customFormat="1" ht="13.5" thickBot="1" x14ac:dyDescent="0.25">
      <c r="A29" s="119" t="s">
        <v>60</v>
      </c>
      <c r="B29" s="123"/>
      <c r="C29" s="121"/>
      <c r="D29" s="28"/>
      <c r="E29" s="29"/>
      <c r="F29" s="103"/>
      <c r="G29" s="105"/>
      <c r="I29" s="1"/>
    </row>
    <row r="30" spans="1:9" s="5" customFormat="1" ht="13.5" thickBot="1" x14ac:dyDescent="0.25">
      <c r="A30" s="42" t="s">
        <v>61</v>
      </c>
      <c r="B30" s="25"/>
      <c r="C30" s="91">
        <f>IF(AND(B30&gt;=1,B30&lt;5),E30,0)</f>
        <v>0</v>
      </c>
      <c r="D30" s="26">
        <v>4</v>
      </c>
      <c r="E30" s="27">
        <v>5</v>
      </c>
      <c r="F30" s="103"/>
      <c r="G30" s="105"/>
      <c r="H30" s="5">
        <f>B30*C30</f>
        <v>0</v>
      </c>
      <c r="I30" s="56">
        <f>C30</f>
        <v>0</v>
      </c>
    </row>
    <row r="31" spans="1:9" s="5" customFormat="1" ht="13.5" thickBot="1" x14ac:dyDescent="0.25">
      <c r="A31" s="119" t="s">
        <v>74</v>
      </c>
      <c r="B31" s="123"/>
      <c r="C31" s="121"/>
      <c r="D31" s="28"/>
      <c r="E31" s="29"/>
      <c r="F31" s="103"/>
      <c r="G31" s="105"/>
      <c r="I31" s="1"/>
    </row>
    <row r="32" spans="1:9" s="5" customFormat="1" ht="13.5" thickBot="1" x14ac:dyDescent="0.25">
      <c r="A32" s="42" t="s">
        <v>62</v>
      </c>
      <c r="B32" s="25"/>
      <c r="C32" s="91">
        <f>IF(AND(B32&gt;=1,B32&lt;5),E32,0)</f>
        <v>0</v>
      </c>
      <c r="D32" s="45">
        <v>4</v>
      </c>
      <c r="E32" s="46">
        <v>5</v>
      </c>
      <c r="F32" s="103"/>
      <c r="G32" s="105"/>
      <c r="H32" s="5">
        <f>B32*C32</f>
        <v>0</v>
      </c>
      <c r="I32" s="56">
        <f>C32</f>
        <v>0</v>
      </c>
    </row>
    <row r="33" spans="1:9" s="5" customFormat="1" ht="13.5" thickBot="1" x14ac:dyDescent="0.25">
      <c r="A33" s="119" t="s">
        <v>75</v>
      </c>
      <c r="B33" s="123"/>
      <c r="C33" s="121"/>
      <c r="D33" s="28"/>
      <c r="E33" s="29"/>
      <c r="F33" s="103"/>
      <c r="G33" s="105"/>
      <c r="I33" s="1"/>
    </row>
    <row r="34" spans="1:9" s="5" customFormat="1" ht="13.5" thickBot="1" x14ac:dyDescent="0.25">
      <c r="A34" s="42" t="s">
        <v>21</v>
      </c>
      <c r="B34" s="25"/>
      <c r="C34" s="91">
        <f>IF(AND(B34&gt;=1,B34&lt;5),E34,0)</f>
        <v>0</v>
      </c>
      <c r="D34" s="45">
        <v>4</v>
      </c>
      <c r="E34" s="46">
        <v>5</v>
      </c>
      <c r="F34" s="103"/>
      <c r="G34" s="105"/>
      <c r="H34" s="5">
        <f>B34*C34</f>
        <v>0</v>
      </c>
      <c r="I34" s="56">
        <f>C34</f>
        <v>0</v>
      </c>
    </row>
    <row r="35" spans="1:9" s="5" customFormat="1" ht="13.5" thickBot="1" x14ac:dyDescent="0.25">
      <c r="A35" s="119" t="s">
        <v>76</v>
      </c>
      <c r="B35" s="123"/>
      <c r="C35" s="121"/>
      <c r="D35" s="28"/>
      <c r="E35" s="29"/>
      <c r="F35" s="103"/>
      <c r="G35" s="105"/>
      <c r="I35" s="1"/>
    </row>
    <row r="36" spans="1:9" s="5" customFormat="1" ht="13.5" thickBot="1" x14ac:dyDescent="0.25">
      <c r="A36" s="42" t="s">
        <v>22</v>
      </c>
      <c r="B36" s="25"/>
      <c r="C36" s="91">
        <f>IF(AND(B36&gt;=1,B36&lt;5),E36,0)</f>
        <v>0</v>
      </c>
      <c r="D36" s="45">
        <v>6</v>
      </c>
      <c r="E36" s="46">
        <v>8</v>
      </c>
      <c r="F36" s="103"/>
      <c r="G36" s="105"/>
      <c r="H36" s="5">
        <f>B36*C36</f>
        <v>0</v>
      </c>
      <c r="I36" s="56">
        <f>C36</f>
        <v>0</v>
      </c>
    </row>
    <row r="37" spans="1:9" s="5" customFormat="1" ht="13.5" thickBot="1" x14ac:dyDescent="0.25">
      <c r="A37" s="119" t="s">
        <v>77</v>
      </c>
      <c r="B37" s="123"/>
      <c r="C37" s="121"/>
      <c r="D37" s="28"/>
      <c r="E37" s="29"/>
      <c r="F37" s="103"/>
      <c r="G37" s="105"/>
      <c r="I37" s="1"/>
    </row>
    <row r="38" spans="1:9" s="5" customFormat="1" ht="13.5" thickBot="1" x14ac:dyDescent="0.25">
      <c r="A38" s="47" t="s">
        <v>86</v>
      </c>
      <c r="B38" s="25"/>
      <c r="C38" s="91">
        <f>IF(AND(B38&gt;=1,B38&lt;5),E38,0)</f>
        <v>0</v>
      </c>
      <c r="D38" s="45">
        <v>4</v>
      </c>
      <c r="E38" s="46">
        <v>5</v>
      </c>
      <c r="F38" s="103"/>
      <c r="G38" s="105"/>
      <c r="H38" s="5">
        <f>B38*C38</f>
        <v>0</v>
      </c>
      <c r="I38" s="56">
        <f>C38</f>
        <v>0</v>
      </c>
    </row>
    <row r="39" spans="1:9" s="5" customFormat="1" ht="13.5" thickBot="1" x14ac:dyDescent="0.25">
      <c r="A39" s="119" t="s">
        <v>78</v>
      </c>
      <c r="B39" s="132"/>
      <c r="C39" s="121"/>
      <c r="D39" s="28"/>
      <c r="E39" s="29"/>
      <c r="F39" s="103"/>
      <c r="G39" s="105"/>
      <c r="I39" s="1"/>
    </row>
    <row r="40" spans="1:9" s="5" customFormat="1" ht="13.5" thickBot="1" x14ac:dyDescent="0.25">
      <c r="A40" s="92" t="s">
        <v>23</v>
      </c>
      <c r="B40" s="100" t="s">
        <v>24</v>
      </c>
      <c r="C40" s="98">
        <f>IF(B40="ja",E40,0)</f>
        <v>0</v>
      </c>
      <c r="D40" s="48">
        <v>3</v>
      </c>
      <c r="E40" s="49">
        <v>2</v>
      </c>
      <c r="F40" s="103"/>
      <c r="G40" s="105"/>
      <c r="I40" s="1"/>
    </row>
    <row r="41" spans="1:9" s="5" customFormat="1" ht="13.5" thickBot="1" x14ac:dyDescent="0.25">
      <c r="A41" s="93" t="s">
        <v>25</v>
      </c>
      <c r="B41" s="100" t="s">
        <v>24</v>
      </c>
      <c r="C41" s="98">
        <f>IF(B41="ja",E41,0)</f>
        <v>0</v>
      </c>
      <c r="D41" s="48">
        <v>3</v>
      </c>
      <c r="E41" s="49">
        <v>2</v>
      </c>
      <c r="F41" s="103"/>
      <c r="G41" s="105"/>
      <c r="I41" s="1"/>
    </row>
    <row r="42" spans="1:9" s="5" customFormat="1" ht="13.5" thickBot="1" x14ac:dyDescent="0.25">
      <c r="A42" s="119" t="s">
        <v>79</v>
      </c>
      <c r="B42" s="120"/>
      <c r="C42" s="121"/>
      <c r="D42" s="50"/>
      <c r="E42" s="51"/>
      <c r="F42" s="103"/>
      <c r="G42" s="105"/>
      <c r="I42" s="1"/>
    </row>
    <row r="43" spans="1:9" s="5" customFormat="1" ht="13.5" thickBot="1" x14ac:dyDescent="0.25">
      <c r="A43" s="42" t="s">
        <v>26</v>
      </c>
      <c r="B43" s="25"/>
      <c r="C43" s="91">
        <f>IF(AND(B43&gt;=1,B43&lt;5),E43,0)</f>
        <v>0</v>
      </c>
      <c r="D43" s="26">
        <v>2</v>
      </c>
      <c r="E43" s="27">
        <v>3</v>
      </c>
      <c r="F43" s="103"/>
      <c r="G43" s="105"/>
      <c r="H43" s="5">
        <f>B43*C43</f>
        <v>0</v>
      </c>
      <c r="I43" s="56">
        <f>C43</f>
        <v>0</v>
      </c>
    </row>
    <row r="44" spans="1:9" ht="13.5" thickBot="1" x14ac:dyDescent="0.25">
      <c r="A44" s="42" t="s">
        <v>27</v>
      </c>
      <c r="B44" s="25"/>
      <c r="C44" s="91">
        <f>IF(AND(B44&gt;=1,B44&lt;5),E44,0)</f>
        <v>0</v>
      </c>
      <c r="D44" s="26">
        <v>2</v>
      </c>
      <c r="E44" s="27">
        <v>3</v>
      </c>
      <c r="H44" s="5">
        <f>B44*C44</f>
        <v>0</v>
      </c>
      <c r="I44" s="56">
        <f>C44</f>
        <v>0</v>
      </c>
    </row>
    <row r="45" spans="1:9" ht="13.5" thickBot="1" x14ac:dyDescent="0.25">
      <c r="A45" s="42" t="s">
        <v>28</v>
      </c>
      <c r="B45" s="25"/>
      <c r="C45" s="91">
        <f>IF(AND(B45&gt;=1,B45&lt;5),E45,0)</f>
        <v>0</v>
      </c>
      <c r="D45" s="26">
        <v>2</v>
      </c>
      <c r="E45" s="27">
        <v>3</v>
      </c>
      <c r="H45" s="5">
        <f>B45*C45</f>
        <v>0</v>
      </c>
      <c r="I45" s="56">
        <f>C45</f>
        <v>0</v>
      </c>
    </row>
    <row r="46" spans="1:9" s="5" customFormat="1" ht="13.5" thickBot="1" x14ac:dyDescent="0.25">
      <c r="A46" s="119" t="s">
        <v>63</v>
      </c>
      <c r="B46" s="123"/>
      <c r="C46" s="121"/>
      <c r="D46" s="28"/>
      <c r="E46" s="29"/>
      <c r="F46" s="103"/>
      <c r="G46" s="105"/>
      <c r="I46" s="1"/>
    </row>
    <row r="47" spans="1:9" s="5" customFormat="1" ht="13.5" thickBot="1" x14ac:dyDescent="0.25">
      <c r="A47" s="109" t="s">
        <v>64</v>
      </c>
      <c r="B47" s="110"/>
      <c r="C47" s="91">
        <f>IF(AND(B47&gt;=1,B47&lt;5),E47,0)</f>
        <v>0</v>
      </c>
      <c r="D47" s="35">
        <v>4</v>
      </c>
      <c r="E47" s="36">
        <v>5</v>
      </c>
      <c r="F47" s="103"/>
      <c r="G47" s="105"/>
      <c r="H47" s="5">
        <f>B47*C47</f>
        <v>0</v>
      </c>
      <c r="I47" s="56">
        <f>C47</f>
        <v>0</v>
      </c>
    </row>
    <row r="48" spans="1:9" ht="13.5" thickBot="1" x14ac:dyDescent="0.25">
      <c r="A48" s="37"/>
      <c r="B48" s="38"/>
      <c r="C48" s="38"/>
      <c r="D48" s="39"/>
      <c r="E48" s="40"/>
    </row>
    <row r="49" spans="1:9" ht="13.5" thickBot="1" x14ac:dyDescent="0.25">
      <c r="A49" s="18" t="s">
        <v>31</v>
      </c>
      <c r="B49" s="122"/>
      <c r="C49" s="122"/>
      <c r="D49" s="16"/>
      <c r="E49" s="17"/>
      <c r="F49" s="104" t="str">
        <f>IFERROR((B53*C53+B54*C54+B55*C55+B59*C59+B60*C60+B61*C61)/(C53+C54+C55+C59+C60+C61),"keine Note")</f>
        <v>keine Note</v>
      </c>
      <c r="G49" s="106">
        <f>(C51+C53+C54+C55+C56+C57+C59+C60+C61)/(E51+E53+E54+E55+E56+E57+E59+E60+E61)</f>
        <v>0</v>
      </c>
      <c r="I49" s="56"/>
    </row>
    <row r="50" spans="1:9" ht="13.5" thickBot="1" x14ac:dyDescent="0.25">
      <c r="A50" s="119" t="s">
        <v>80</v>
      </c>
      <c r="B50" s="132"/>
      <c r="C50" s="124"/>
      <c r="D50" s="57"/>
      <c r="E50" s="58"/>
    </row>
    <row r="51" spans="1:9" s="5" customFormat="1" ht="13.5" thickBot="1" x14ac:dyDescent="0.25">
      <c r="A51" s="93" t="s">
        <v>32</v>
      </c>
      <c r="B51" s="100" t="s">
        <v>24</v>
      </c>
      <c r="C51" s="98">
        <f>IF(B51="ja",E51,0)</f>
        <v>0</v>
      </c>
      <c r="D51" s="48">
        <v>5</v>
      </c>
      <c r="E51" s="49">
        <v>5</v>
      </c>
      <c r="F51" s="103"/>
      <c r="G51" s="105"/>
      <c r="I51" s="1"/>
    </row>
    <row r="52" spans="1:9" s="5" customFormat="1" ht="13.5" thickBot="1" x14ac:dyDescent="0.25">
      <c r="A52" s="119" t="s">
        <v>81</v>
      </c>
      <c r="B52" s="120"/>
      <c r="C52" s="121"/>
      <c r="D52" s="52"/>
      <c r="E52" s="53"/>
      <c r="F52" s="103"/>
      <c r="G52" s="105"/>
      <c r="I52" s="1"/>
    </row>
    <row r="53" spans="1:9" s="5" customFormat="1" ht="13.5" thickBot="1" x14ac:dyDescent="0.25">
      <c r="A53" s="59" t="s">
        <v>33</v>
      </c>
      <c r="B53" s="25"/>
      <c r="C53" s="91">
        <f>IF(AND(B53&gt;=1,B53&lt;5),E53,0)</f>
        <v>0</v>
      </c>
      <c r="D53" s="26">
        <v>2</v>
      </c>
      <c r="E53" s="27">
        <v>3</v>
      </c>
      <c r="F53" s="103"/>
      <c r="G53" s="105"/>
      <c r="H53" s="5">
        <f>B53*C53</f>
        <v>0</v>
      </c>
      <c r="I53" s="56">
        <f>C53</f>
        <v>0</v>
      </c>
    </row>
    <row r="54" spans="1:9" s="5" customFormat="1" ht="13.5" thickBot="1" x14ac:dyDescent="0.25">
      <c r="A54" s="59" t="s">
        <v>65</v>
      </c>
      <c r="B54" s="99"/>
      <c r="C54" s="91">
        <f>IF(AND(B54&gt;=1,B54&lt;5),E54,0)</f>
        <v>0</v>
      </c>
      <c r="D54" s="26">
        <v>2</v>
      </c>
      <c r="E54" s="27">
        <v>3</v>
      </c>
      <c r="F54" s="103"/>
      <c r="G54" s="105"/>
      <c r="H54" s="5">
        <f>B54*C54</f>
        <v>0</v>
      </c>
      <c r="I54" s="56">
        <f>C54</f>
        <v>0</v>
      </c>
    </row>
    <row r="55" spans="1:9" s="5" customFormat="1" ht="13.5" thickBot="1" x14ac:dyDescent="0.25">
      <c r="A55" s="59" t="s">
        <v>66</v>
      </c>
      <c r="B55" s="99"/>
      <c r="C55" s="91">
        <f>IF(AND(B55&gt;=1,B55&lt;5),E55,0)</f>
        <v>0</v>
      </c>
      <c r="D55" s="26">
        <v>2</v>
      </c>
      <c r="E55" s="27">
        <v>3</v>
      </c>
      <c r="F55" s="103"/>
      <c r="G55" s="105"/>
      <c r="H55" s="5">
        <f>B55*C55</f>
        <v>0</v>
      </c>
      <c r="I55" s="56">
        <f>C55</f>
        <v>0</v>
      </c>
    </row>
    <row r="56" spans="1:9" s="5" customFormat="1" ht="13.5" thickBot="1" x14ac:dyDescent="0.25">
      <c r="A56" s="95" t="s">
        <v>34</v>
      </c>
      <c r="B56" s="100" t="s">
        <v>24</v>
      </c>
      <c r="C56" s="98">
        <f>IF(B56="ja",E56,0)</f>
        <v>0</v>
      </c>
      <c r="D56" s="48">
        <v>1</v>
      </c>
      <c r="E56" s="49">
        <v>1</v>
      </c>
      <c r="F56" s="103"/>
      <c r="G56" s="105"/>
      <c r="I56" s="1"/>
    </row>
    <row r="57" spans="1:9" s="5" customFormat="1" ht="13.5" thickBot="1" x14ac:dyDescent="0.25">
      <c r="A57" s="95" t="s">
        <v>35</v>
      </c>
      <c r="B57" s="100" t="s">
        <v>24</v>
      </c>
      <c r="C57" s="98">
        <f>IF(B57="ja",E57,0)</f>
        <v>0</v>
      </c>
      <c r="D57" s="48">
        <v>2</v>
      </c>
      <c r="E57" s="49">
        <v>3</v>
      </c>
      <c r="F57" s="103"/>
      <c r="G57" s="105"/>
      <c r="I57" s="1"/>
    </row>
    <row r="58" spans="1:9" s="5" customFormat="1" ht="13.5" thickBot="1" x14ac:dyDescent="0.25">
      <c r="A58" s="119" t="s">
        <v>82</v>
      </c>
      <c r="B58" s="120"/>
      <c r="C58" s="121"/>
      <c r="D58" s="52"/>
      <c r="E58" s="53"/>
      <c r="F58" s="103"/>
      <c r="G58" s="105"/>
      <c r="I58" s="1"/>
    </row>
    <row r="59" spans="1:9" s="5" customFormat="1" ht="13.5" thickBot="1" x14ac:dyDescent="0.25">
      <c r="A59" s="42" t="s">
        <v>67</v>
      </c>
      <c r="B59" s="25"/>
      <c r="C59" s="91">
        <f>IF(AND(B59&gt;=1,B59&lt;5),E59,0)</f>
        <v>0</v>
      </c>
      <c r="D59" s="26">
        <v>2</v>
      </c>
      <c r="E59" s="27">
        <v>3</v>
      </c>
      <c r="F59" s="103"/>
      <c r="G59" s="105"/>
      <c r="H59" s="5">
        <f>B59*C59</f>
        <v>0</v>
      </c>
      <c r="I59" s="56">
        <f>C59</f>
        <v>0</v>
      </c>
    </row>
    <row r="60" spans="1:9" s="5" customFormat="1" ht="13.5" thickBot="1" x14ac:dyDescent="0.25">
      <c r="A60" s="42" t="s">
        <v>68</v>
      </c>
      <c r="B60" s="25"/>
      <c r="C60" s="91">
        <f>IF(AND(B60&gt;=1,B60&lt;5),E60,0)</f>
        <v>0</v>
      </c>
      <c r="D60" s="26">
        <v>2</v>
      </c>
      <c r="E60" s="27">
        <v>3</v>
      </c>
      <c r="F60" s="103"/>
      <c r="G60" s="105"/>
      <c r="H60" s="5">
        <f>B60*C60</f>
        <v>0</v>
      </c>
      <c r="I60" s="56">
        <f>C60</f>
        <v>0</v>
      </c>
    </row>
    <row r="61" spans="1:9" s="5" customFormat="1" ht="13.5" thickBot="1" x14ac:dyDescent="0.25">
      <c r="A61" s="34" t="s">
        <v>36</v>
      </c>
      <c r="B61" s="25"/>
      <c r="C61" s="91">
        <f>IF(AND(B61&gt;=1,B61&lt;5),E61,0)</f>
        <v>0</v>
      </c>
      <c r="D61" s="35">
        <v>2</v>
      </c>
      <c r="E61" s="36">
        <v>3</v>
      </c>
      <c r="F61" s="103"/>
      <c r="G61" s="105"/>
      <c r="H61" s="5">
        <f>B61*C61</f>
        <v>0</v>
      </c>
      <c r="I61" s="56">
        <f>C61</f>
        <v>0</v>
      </c>
    </row>
    <row r="62" spans="1:9" ht="13.5" thickBot="1" x14ac:dyDescent="0.25">
      <c r="A62" s="37"/>
      <c r="B62" s="60"/>
      <c r="C62" s="61"/>
      <c r="D62" s="62"/>
      <c r="E62" s="63"/>
    </row>
    <row r="63" spans="1:9" ht="13.5" thickBot="1" x14ac:dyDescent="0.25">
      <c r="A63" s="64" t="s">
        <v>37</v>
      </c>
      <c r="B63" s="122"/>
      <c r="C63" s="122"/>
      <c r="D63" s="38"/>
      <c r="E63" s="65"/>
      <c r="F63" s="104" t="str">
        <f>IFERROR((B65*C65+B66*C66+B67*C67+B69*C69+B70*C70+B72*C72+B73*C73)/(C65+C66+C67+C69+C70+C72+C73),"keine Note")</f>
        <v>keine Note</v>
      </c>
      <c r="G63" s="106">
        <f>(C65+C66+C67+C69+C70+C72+C73)/(E65+E66+E67+E69+E70+E72+E73)</f>
        <v>0</v>
      </c>
    </row>
    <row r="64" spans="1:9" ht="13.5" thickBot="1" x14ac:dyDescent="0.25">
      <c r="A64" s="119" t="s">
        <v>83</v>
      </c>
      <c r="B64" s="123"/>
      <c r="C64" s="124"/>
      <c r="D64" s="22"/>
      <c r="E64" s="23"/>
    </row>
    <row r="65" spans="1:9" ht="13.5" thickBot="1" x14ac:dyDescent="0.25">
      <c r="A65" s="42" t="s">
        <v>69</v>
      </c>
      <c r="B65" s="25"/>
      <c r="C65" s="91">
        <f>IF(AND(B65&gt;=1,B65&lt;5),E65,0)</f>
        <v>0</v>
      </c>
      <c r="D65" s="26">
        <v>2</v>
      </c>
      <c r="E65" s="27">
        <v>3</v>
      </c>
      <c r="H65" s="5">
        <f>B65*C65</f>
        <v>0</v>
      </c>
      <c r="I65" s="56">
        <f>C65</f>
        <v>0</v>
      </c>
    </row>
    <row r="66" spans="1:9" ht="13.5" thickBot="1" x14ac:dyDescent="0.25">
      <c r="A66" s="42" t="s">
        <v>38</v>
      </c>
      <c r="B66" s="99"/>
      <c r="C66" s="91">
        <f>IF(AND(B66&gt;=1,B66&lt;5),E66,0)</f>
        <v>0</v>
      </c>
      <c r="D66" s="26">
        <v>2</v>
      </c>
      <c r="E66" s="27">
        <v>3</v>
      </c>
      <c r="H66" s="5">
        <f>B66*C66</f>
        <v>0</v>
      </c>
      <c r="I66" s="56">
        <f>C66</f>
        <v>0</v>
      </c>
    </row>
    <row r="67" spans="1:9" ht="13.5" thickBot="1" x14ac:dyDescent="0.25">
      <c r="A67" s="92" t="s">
        <v>39</v>
      </c>
      <c r="B67" s="100"/>
      <c r="C67" s="98">
        <f>IF(AND(B67&gt;=1,B67&lt;5),E67,0)</f>
        <v>0</v>
      </c>
      <c r="D67" s="26">
        <v>4</v>
      </c>
      <c r="E67" s="27">
        <v>5</v>
      </c>
    </row>
    <row r="68" spans="1:9" ht="13.5" thickBot="1" x14ac:dyDescent="0.25">
      <c r="A68" s="119" t="s">
        <v>40</v>
      </c>
      <c r="B68" s="120"/>
      <c r="C68" s="121"/>
      <c r="D68" s="66"/>
      <c r="E68" s="51"/>
    </row>
    <row r="69" spans="1:9" ht="13.5" thickBot="1" x14ac:dyDescent="0.25">
      <c r="A69" s="25"/>
      <c r="B69" s="25"/>
      <c r="C69" s="91">
        <f>IF(AND(B69&gt;=1,B69&lt;5),E69,0)</f>
        <v>0</v>
      </c>
      <c r="D69" s="67">
        <v>2</v>
      </c>
      <c r="E69" s="68">
        <v>3</v>
      </c>
      <c r="H69" s="5">
        <f>B69*C69</f>
        <v>0</v>
      </c>
      <c r="I69" s="56">
        <f>C69</f>
        <v>0</v>
      </c>
    </row>
    <row r="70" spans="1:9" ht="13.5" thickBot="1" x14ac:dyDescent="0.25">
      <c r="A70" s="25"/>
      <c r="B70" s="25"/>
      <c r="C70" s="91">
        <f>IF(AND(B70&gt;=1,B70&lt;5),E70,0)</f>
        <v>0</v>
      </c>
      <c r="D70" s="67">
        <v>2</v>
      </c>
      <c r="E70" s="68">
        <v>3</v>
      </c>
      <c r="H70" s="5">
        <f>B70*C70</f>
        <v>0</v>
      </c>
      <c r="I70" s="56">
        <f>C70</f>
        <v>0</v>
      </c>
    </row>
    <row r="71" spans="1:9" ht="13.5" thickBot="1" x14ac:dyDescent="0.25">
      <c r="A71" s="119" t="s">
        <v>41</v>
      </c>
      <c r="B71" s="123"/>
      <c r="C71" s="121"/>
      <c r="D71" s="66"/>
      <c r="E71" s="51"/>
    </row>
    <row r="72" spans="1:9" ht="13.5" thickBot="1" x14ac:dyDescent="0.25">
      <c r="A72" s="25"/>
      <c r="B72" s="25"/>
      <c r="C72" s="91">
        <f>IF(AND(B72&gt;=1,B72&lt;5),E72,0)</f>
        <v>0</v>
      </c>
      <c r="D72" s="67">
        <v>2</v>
      </c>
      <c r="E72" s="68">
        <v>3</v>
      </c>
      <c r="H72" s="5">
        <f>B72*C72</f>
        <v>0</v>
      </c>
      <c r="I72" s="56">
        <f>C72</f>
        <v>0</v>
      </c>
    </row>
    <row r="73" spans="1:9" ht="13.5" thickBot="1" x14ac:dyDescent="0.25">
      <c r="A73" s="25"/>
      <c r="B73" s="25"/>
      <c r="C73" s="91">
        <f>IF(AND(B73&gt;=1,B73&lt;5),E73,0)</f>
        <v>0</v>
      </c>
      <c r="D73" s="69">
        <v>2</v>
      </c>
      <c r="E73" s="70">
        <v>3</v>
      </c>
      <c r="H73" s="5">
        <f>B73*C73</f>
        <v>0</v>
      </c>
      <c r="I73" s="56">
        <f>C73</f>
        <v>0</v>
      </c>
    </row>
    <row r="74" spans="1:9" ht="13.5" thickBot="1" x14ac:dyDescent="0.25">
      <c r="A74" s="71"/>
      <c r="B74" s="72"/>
      <c r="C74" s="73"/>
      <c r="D74" s="74"/>
      <c r="E74" s="75"/>
    </row>
    <row r="75" spans="1:9" ht="13.5" thickBot="1" x14ac:dyDescent="0.25">
      <c r="A75" s="64" t="s">
        <v>42</v>
      </c>
      <c r="B75" s="122"/>
      <c r="C75" s="122"/>
      <c r="D75" s="38"/>
      <c r="E75" s="65"/>
      <c r="F75" s="104" t="str">
        <f>IFERROR((B77*C77+B80*C80+B81*C81)/(C77+C80+C81),"keine Note")</f>
        <v>keine Note</v>
      </c>
      <c r="G75" s="106">
        <f>(C77+C80+C81)/(E77+E80+E81)</f>
        <v>0</v>
      </c>
    </row>
    <row r="76" spans="1:9" s="5" customFormat="1" ht="13.5" thickBot="1" x14ac:dyDescent="0.25">
      <c r="A76" s="127" t="s">
        <v>84</v>
      </c>
      <c r="B76" s="128"/>
      <c r="C76" s="138"/>
      <c r="D76" s="22"/>
      <c r="E76" s="23"/>
      <c r="F76" s="103"/>
      <c r="G76" s="105"/>
      <c r="I76" s="1"/>
    </row>
    <row r="77" spans="1:9" s="5" customFormat="1" ht="13.5" thickBot="1" x14ac:dyDescent="0.25">
      <c r="A77" s="34" t="s">
        <v>43</v>
      </c>
      <c r="B77" s="25"/>
      <c r="C77" s="91">
        <f>IF(AND(B77&gt;=1,B77&lt;5),E77,0)</f>
        <v>0</v>
      </c>
      <c r="D77" s="45">
        <v>2</v>
      </c>
      <c r="E77" s="46">
        <v>3</v>
      </c>
      <c r="F77" s="103"/>
      <c r="G77" s="105"/>
      <c r="H77" s="5">
        <f>B77*C77</f>
        <v>0</v>
      </c>
      <c r="I77" s="56">
        <f>C77</f>
        <v>0</v>
      </c>
    </row>
    <row r="78" spans="1:9" s="5" customFormat="1" x14ac:dyDescent="0.2">
      <c r="A78" s="127" t="s">
        <v>85</v>
      </c>
      <c r="B78" s="128"/>
      <c r="C78" s="129"/>
      <c r="D78" s="28"/>
      <c r="E78" s="29"/>
      <c r="F78" s="103"/>
      <c r="G78" s="105"/>
      <c r="I78" s="1"/>
    </row>
    <row r="79" spans="1:9" s="5" customFormat="1" ht="13.5" thickBot="1" x14ac:dyDescent="0.25">
      <c r="A79" s="119" t="s">
        <v>44</v>
      </c>
      <c r="B79" s="123"/>
      <c r="C79" s="124"/>
      <c r="D79" s="52"/>
      <c r="E79" s="53"/>
      <c r="F79" s="103"/>
      <c r="G79" s="105"/>
      <c r="I79" s="1"/>
    </row>
    <row r="80" spans="1:9" s="5" customFormat="1" ht="13.5" thickBot="1" x14ac:dyDescent="0.25">
      <c r="A80" s="111"/>
      <c r="B80" s="25"/>
      <c r="C80" s="91">
        <f>IF(AND(B80&gt;=1,B80&lt;5),E80,0)</f>
        <v>0</v>
      </c>
      <c r="D80" s="45">
        <v>2</v>
      </c>
      <c r="E80" s="46">
        <v>3</v>
      </c>
      <c r="F80" s="103"/>
      <c r="G80" s="105"/>
      <c r="H80" s="5">
        <f>B80*C80</f>
        <v>0</v>
      </c>
      <c r="I80" s="56">
        <f>C80</f>
        <v>0</v>
      </c>
    </row>
    <row r="81" spans="1:9" s="5" customFormat="1" ht="13.5" thickBot="1" x14ac:dyDescent="0.25">
      <c r="A81" s="112"/>
      <c r="B81" s="110"/>
      <c r="C81" s="91">
        <f>IF(AND(B81&gt;=1,B81&lt;5),E81,0)</f>
        <v>0</v>
      </c>
      <c r="D81" s="35">
        <v>2</v>
      </c>
      <c r="E81" s="36">
        <v>3</v>
      </c>
      <c r="F81" s="103"/>
      <c r="G81" s="105"/>
      <c r="H81" s="5">
        <f>B81*C81</f>
        <v>0</v>
      </c>
      <c r="I81" s="56">
        <f>C81</f>
        <v>0</v>
      </c>
    </row>
    <row r="82" spans="1:9" s="5" customFormat="1" x14ac:dyDescent="0.2">
      <c r="A82" s="37"/>
      <c r="B82" s="38"/>
      <c r="C82" s="38"/>
      <c r="D82" s="62"/>
      <c r="E82" s="63"/>
      <c r="F82" s="103"/>
      <c r="G82" s="105"/>
      <c r="I82" s="1"/>
    </row>
    <row r="83" spans="1:9" s="5" customFormat="1" ht="13.5" thickBot="1" x14ac:dyDescent="0.25">
      <c r="A83" s="64" t="s">
        <v>45</v>
      </c>
      <c r="B83" s="122"/>
      <c r="C83" s="122"/>
      <c r="D83" s="76"/>
      <c r="E83" s="77"/>
      <c r="F83" s="103"/>
      <c r="G83" s="105"/>
      <c r="I83" s="1"/>
    </row>
    <row r="84" spans="1:9" s="5" customFormat="1" ht="13.5" thickBot="1" x14ac:dyDescent="0.25">
      <c r="A84" s="96" t="s">
        <v>46</v>
      </c>
      <c r="B84" s="113" t="s">
        <v>24</v>
      </c>
      <c r="C84" s="98">
        <f>IF(OR(B84="ja",AND(B84&gt;=1,B84&lt;5)),E84,0)</f>
        <v>0</v>
      </c>
      <c r="D84" s="78"/>
      <c r="E84" s="79">
        <v>6</v>
      </c>
      <c r="F84" s="103"/>
      <c r="G84" s="105"/>
      <c r="H84" s="5">
        <f>IF(AND(B84&gt;=1,B84&lt;5),B84*C84,0)</f>
        <v>0</v>
      </c>
      <c r="I84" s="1">
        <f>IF(AND(B84&gt;=1,B84&lt;5),E84,0)</f>
        <v>0</v>
      </c>
    </row>
    <row r="85" spans="1:9" s="5" customFormat="1" ht="13.5" thickBot="1" x14ac:dyDescent="0.25">
      <c r="A85" s="97" t="s">
        <v>47</v>
      </c>
      <c r="B85" s="100" t="s">
        <v>24</v>
      </c>
      <c r="C85" s="98">
        <f>IF(B85="ja",E85,0)</f>
        <v>0</v>
      </c>
      <c r="D85" s="31"/>
      <c r="E85" s="32">
        <v>7</v>
      </c>
      <c r="F85" s="103"/>
      <c r="G85" s="105"/>
      <c r="I85" s="1"/>
    </row>
    <row r="86" spans="1:9" s="5" customFormat="1" ht="13.5" thickBot="1" x14ac:dyDescent="0.25">
      <c r="A86" s="80" t="s">
        <v>48</v>
      </c>
      <c r="B86" s="110"/>
      <c r="C86" s="91">
        <f>IF(AND(B86&gt;=1,B86&lt;5),E86,0)</f>
        <v>0</v>
      </c>
      <c r="D86" s="114"/>
      <c r="E86" s="115">
        <v>12</v>
      </c>
      <c r="F86" s="103"/>
      <c r="G86" s="105"/>
      <c r="H86" s="5">
        <f>B86*C86</f>
        <v>0</v>
      </c>
      <c r="I86" s="56">
        <f>C86</f>
        <v>0</v>
      </c>
    </row>
    <row r="87" spans="1:9" s="5" customFormat="1" x14ac:dyDescent="0.2">
      <c r="A87" s="101"/>
      <c r="B87" s="38"/>
      <c r="C87" s="88"/>
      <c r="D87" s="125" t="s">
        <v>3</v>
      </c>
      <c r="E87" s="125" t="s">
        <v>56</v>
      </c>
      <c r="F87" s="103"/>
      <c r="G87" s="105"/>
      <c r="I87" s="1"/>
    </row>
    <row r="88" spans="1:9" s="5" customFormat="1" ht="13.5" thickBot="1" x14ac:dyDescent="0.25">
      <c r="A88" s="81"/>
      <c r="B88" s="102" t="s">
        <v>57</v>
      </c>
      <c r="C88" s="102" t="s">
        <v>58</v>
      </c>
      <c r="D88" s="126"/>
      <c r="E88" s="126"/>
      <c r="F88" s="103"/>
      <c r="G88" s="105"/>
      <c r="I88" s="1"/>
    </row>
    <row r="89" spans="1:9" s="5" customFormat="1" ht="13.5" thickBot="1" x14ac:dyDescent="0.25">
      <c r="A89" s="82" t="s">
        <v>49</v>
      </c>
      <c r="B89" s="89" t="str">
        <f>IFERROR(H89/I89,"keine Note")</f>
        <v>keine Note</v>
      </c>
      <c r="C89" s="83">
        <f>SUM(C9:C88)</f>
        <v>0</v>
      </c>
      <c r="D89" s="83">
        <f>SUM(D9:D83)</f>
        <v>121</v>
      </c>
      <c r="E89" s="116">
        <f>SUM(E9:E86)</f>
        <v>180</v>
      </c>
      <c r="F89" s="103"/>
      <c r="G89" s="105"/>
      <c r="H89" s="5">
        <f>SUM(H10:H86)</f>
        <v>0</v>
      </c>
      <c r="I89" s="1">
        <f>SUM(I10:I86)</f>
        <v>0</v>
      </c>
    </row>
    <row r="90" spans="1:9" s="5" customFormat="1" x14ac:dyDescent="0.2">
      <c r="A90" s="1"/>
      <c r="B90" s="84"/>
      <c r="C90" s="84"/>
      <c r="D90" s="85"/>
      <c r="E90" s="86"/>
      <c r="F90" s="103"/>
      <c r="G90" s="105"/>
      <c r="I90" s="1"/>
    </row>
    <row r="91" spans="1:9" ht="59.45" customHeight="1" x14ac:dyDescent="0.2">
      <c r="A91" s="117" t="s">
        <v>50</v>
      </c>
      <c r="B91" s="118"/>
      <c r="C91" s="118"/>
      <c r="D91" s="118"/>
      <c r="E91" s="118"/>
      <c r="F91" s="118"/>
      <c r="G91" s="118"/>
    </row>
    <row r="92" spans="1:9" s="5" customFormat="1" x14ac:dyDescent="0.2">
      <c r="A92" s="1"/>
      <c r="B92" s="84"/>
      <c r="C92" s="84"/>
      <c r="D92" s="85"/>
      <c r="E92" s="86"/>
      <c r="F92" s="103"/>
      <c r="G92" s="105"/>
      <c r="I92" s="1"/>
    </row>
    <row r="93" spans="1:9" s="5" customFormat="1" x14ac:dyDescent="0.2">
      <c r="A93" s="1"/>
      <c r="B93" s="87"/>
      <c r="C93" s="87"/>
      <c r="D93" s="85"/>
      <c r="E93" s="86"/>
      <c r="F93" s="103"/>
      <c r="G93" s="105"/>
      <c r="I93" s="1"/>
    </row>
    <row r="94" spans="1:9" s="5" customFormat="1" x14ac:dyDescent="0.2">
      <c r="A94" s="2"/>
      <c r="B94" s="2"/>
      <c r="C94" s="2"/>
      <c r="D94" s="85"/>
      <c r="E94" s="86"/>
      <c r="F94" s="103"/>
      <c r="G94" s="105"/>
      <c r="I94" s="1"/>
    </row>
    <row r="95" spans="1:9" s="5" customFormat="1" x14ac:dyDescent="0.2">
      <c r="A95" s="2"/>
      <c r="B95" s="2"/>
      <c r="C95" s="2"/>
      <c r="D95" s="85"/>
      <c r="E95" s="86"/>
      <c r="F95" s="103"/>
      <c r="G95" s="105"/>
      <c r="I95" s="1"/>
    </row>
    <row r="96" spans="1:9" s="5" customFormat="1" x14ac:dyDescent="0.2">
      <c r="A96" s="2"/>
      <c r="B96" s="2"/>
      <c r="C96" s="2"/>
      <c r="D96" s="85"/>
      <c r="E96" s="86"/>
      <c r="F96" s="103"/>
      <c r="G96" s="105"/>
      <c r="I96" s="1"/>
    </row>
    <row r="97" spans="1:9" s="5" customFormat="1" x14ac:dyDescent="0.2">
      <c r="A97" s="2"/>
      <c r="B97" s="2"/>
      <c r="C97" s="2"/>
      <c r="D97" s="85"/>
      <c r="E97" s="86"/>
      <c r="F97" s="103"/>
      <c r="G97" s="105"/>
      <c r="I97" s="1"/>
    </row>
    <row r="98" spans="1:9" s="5" customFormat="1" x14ac:dyDescent="0.2">
      <c r="A98" s="2"/>
      <c r="B98" s="2"/>
      <c r="C98" s="2"/>
      <c r="D98" s="85"/>
      <c r="E98" s="86"/>
      <c r="F98" s="103"/>
      <c r="G98" s="105"/>
      <c r="I98" s="1"/>
    </row>
    <row r="99" spans="1:9" s="5" customFormat="1" x14ac:dyDescent="0.2">
      <c r="A99" s="2"/>
      <c r="B99" s="2"/>
      <c r="C99" s="2"/>
      <c r="D99" s="85"/>
      <c r="E99" s="86"/>
      <c r="F99" s="103"/>
      <c r="G99" s="105"/>
      <c r="I99" s="1"/>
    </row>
    <row r="100" spans="1:9" s="5" customFormat="1" x14ac:dyDescent="0.2">
      <c r="A100" s="2"/>
      <c r="B100" s="2"/>
      <c r="C100" s="2"/>
      <c r="D100" s="85"/>
      <c r="E100" s="86"/>
      <c r="F100" s="103"/>
      <c r="G100" s="105"/>
      <c r="I100" s="1"/>
    </row>
    <row r="101" spans="1:9" s="5" customFormat="1" x14ac:dyDescent="0.2">
      <c r="A101" s="2"/>
      <c r="B101" s="2"/>
      <c r="C101" s="2"/>
      <c r="D101" s="85"/>
      <c r="E101" s="86"/>
      <c r="F101" s="103"/>
      <c r="G101" s="105"/>
      <c r="I101" s="1"/>
    </row>
    <row r="102" spans="1:9" s="5" customFormat="1" x14ac:dyDescent="0.2">
      <c r="A102" s="2"/>
      <c r="B102" s="2"/>
      <c r="C102" s="2"/>
      <c r="D102" s="85"/>
      <c r="E102" s="86"/>
      <c r="F102" s="103"/>
      <c r="G102" s="105"/>
      <c r="I102" s="1"/>
    </row>
    <row r="103" spans="1:9" s="5" customFormat="1" x14ac:dyDescent="0.2">
      <c r="A103" s="2"/>
      <c r="B103" s="2"/>
      <c r="C103" s="2"/>
      <c r="D103" s="85"/>
      <c r="E103" s="86"/>
      <c r="F103" s="103"/>
      <c r="G103" s="105"/>
      <c r="I103" s="1"/>
    </row>
    <row r="104" spans="1:9" s="5" customFormat="1" x14ac:dyDescent="0.2">
      <c r="A104" s="2"/>
      <c r="B104" s="2"/>
      <c r="C104" s="2"/>
      <c r="D104" s="85"/>
      <c r="E104" s="86"/>
      <c r="F104" s="103"/>
      <c r="G104" s="105"/>
      <c r="I104" s="1"/>
    </row>
    <row r="105" spans="1:9" s="5" customFormat="1" x14ac:dyDescent="0.2">
      <c r="A105" s="2"/>
      <c r="B105" s="2"/>
      <c r="C105" s="2"/>
      <c r="D105" s="85"/>
      <c r="E105" s="86"/>
      <c r="F105" s="103"/>
      <c r="G105" s="105"/>
      <c r="I105" s="1"/>
    </row>
    <row r="106" spans="1:9" s="5" customFormat="1" x14ac:dyDescent="0.2">
      <c r="A106" s="2"/>
      <c r="B106" s="2"/>
      <c r="C106" s="2"/>
      <c r="D106" s="85"/>
      <c r="E106" s="86"/>
      <c r="F106" s="103"/>
      <c r="G106" s="105"/>
      <c r="I106" s="1"/>
    </row>
    <row r="107" spans="1:9" s="5" customFormat="1" x14ac:dyDescent="0.2">
      <c r="A107" s="2"/>
      <c r="B107" s="2"/>
      <c r="C107" s="2"/>
      <c r="D107" s="85"/>
      <c r="E107" s="86"/>
      <c r="F107" s="103"/>
      <c r="G107" s="105"/>
      <c r="I107" s="1"/>
    </row>
    <row r="108" spans="1:9" s="5" customFormat="1" x14ac:dyDescent="0.2">
      <c r="A108" s="2"/>
      <c r="B108" s="2"/>
      <c r="C108" s="2"/>
      <c r="D108" s="85"/>
      <c r="E108" s="86"/>
      <c r="F108" s="103"/>
      <c r="G108" s="105"/>
      <c r="I108" s="1"/>
    </row>
    <row r="109" spans="1:9" s="5" customFormat="1" x14ac:dyDescent="0.2">
      <c r="A109" s="2"/>
      <c r="B109" s="2"/>
      <c r="C109" s="2"/>
      <c r="D109" s="85"/>
      <c r="E109" s="86"/>
      <c r="F109" s="103"/>
      <c r="G109" s="105"/>
      <c r="I109" s="1"/>
    </row>
    <row r="110" spans="1:9" s="5" customFormat="1" x14ac:dyDescent="0.2">
      <c r="A110" s="2"/>
      <c r="B110" s="2"/>
      <c r="C110" s="2"/>
      <c r="D110" s="85"/>
      <c r="E110" s="86"/>
      <c r="F110" s="103"/>
      <c r="G110" s="105"/>
      <c r="I110" s="1"/>
    </row>
    <row r="111" spans="1:9" s="5" customFormat="1" x14ac:dyDescent="0.2">
      <c r="A111" s="2"/>
      <c r="B111" s="2"/>
      <c r="C111" s="2"/>
      <c r="D111" s="85"/>
      <c r="E111" s="86"/>
      <c r="F111" s="103"/>
      <c r="G111" s="105"/>
      <c r="I111" s="1"/>
    </row>
    <row r="112" spans="1:9" s="5" customFormat="1" x14ac:dyDescent="0.2">
      <c r="A112" s="2"/>
      <c r="B112" s="2"/>
      <c r="C112" s="2"/>
      <c r="D112" s="85"/>
      <c r="E112" s="86"/>
      <c r="F112" s="103"/>
      <c r="G112" s="105"/>
      <c r="I112" s="1"/>
    </row>
    <row r="113" spans="1:9" s="5" customFormat="1" x14ac:dyDescent="0.2">
      <c r="A113" s="2"/>
      <c r="B113" s="2"/>
      <c r="C113" s="2"/>
      <c r="D113" s="85"/>
      <c r="E113" s="86"/>
      <c r="F113" s="103"/>
      <c r="G113" s="105"/>
      <c r="I113" s="1"/>
    </row>
    <row r="114" spans="1:9" s="5" customFormat="1" x14ac:dyDescent="0.2">
      <c r="A114" s="2"/>
      <c r="B114" s="2"/>
      <c r="C114" s="2"/>
      <c r="D114" s="85"/>
      <c r="E114" s="86"/>
      <c r="F114" s="103"/>
      <c r="G114" s="105"/>
      <c r="I114" s="1"/>
    </row>
    <row r="115" spans="1:9" s="5" customFormat="1" x14ac:dyDescent="0.2">
      <c r="A115" s="2"/>
      <c r="B115" s="2"/>
      <c r="C115" s="2"/>
      <c r="D115" s="85"/>
      <c r="E115" s="86"/>
      <c r="F115" s="103"/>
      <c r="G115" s="105"/>
      <c r="I115" s="1"/>
    </row>
    <row r="116" spans="1:9" s="5" customFormat="1" x14ac:dyDescent="0.2">
      <c r="A116" s="2"/>
      <c r="B116" s="2"/>
      <c r="C116" s="2"/>
      <c r="D116" s="85"/>
      <c r="E116" s="86"/>
      <c r="F116" s="103"/>
      <c r="G116" s="105"/>
      <c r="I116" s="1"/>
    </row>
    <row r="117" spans="1:9" s="5" customFormat="1" x14ac:dyDescent="0.2">
      <c r="A117" s="2"/>
      <c r="B117" s="2"/>
      <c r="C117" s="2"/>
      <c r="D117" s="85"/>
      <c r="E117" s="86"/>
      <c r="F117" s="103"/>
      <c r="G117" s="105"/>
      <c r="I117" s="1"/>
    </row>
    <row r="118" spans="1:9" s="5" customFormat="1" x14ac:dyDescent="0.2">
      <c r="A118" s="2"/>
      <c r="B118" s="2"/>
      <c r="C118" s="2"/>
      <c r="D118" s="85"/>
      <c r="E118" s="86"/>
      <c r="F118" s="103"/>
      <c r="G118" s="105"/>
      <c r="I118" s="1"/>
    </row>
    <row r="119" spans="1:9" s="5" customFormat="1" x14ac:dyDescent="0.2">
      <c r="A119" s="2"/>
      <c r="B119" s="2"/>
      <c r="C119" s="2"/>
      <c r="D119" s="85"/>
      <c r="E119" s="86"/>
      <c r="F119" s="103"/>
      <c r="G119" s="105"/>
      <c r="I119" s="1"/>
    </row>
    <row r="120" spans="1:9" s="5" customFormat="1" x14ac:dyDescent="0.2">
      <c r="A120" s="2"/>
      <c r="B120" s="2"/>
      <c r="C120" s="2"/>
      <c r="D120" s="85"/>
      <c r="E120" s="86"/>
      <c r="F120" s="103"/>
      <c r="G120" s="105"/>
      <c r="I120" s="1"/>
    </row>
    <row r="121" spans="1:9" s="5" customFormat="1" x14ac:dyDescent="0.2">
      <c r="A121" s="2"/>
      <c r="B121" s="2"/>
      <c r="C121" s="2"/>
      <c r="D121" s="85"/>
      <c r="E121" s="86"/>
      <c r="F121" s="103"/>
      <c r="G121" s="105"/>
      <c r="I121" s="1"/>
    </row>
    <row r="122" spans="1:9" s="5" customFormat="1" x14ac:dyDescent="0.2">
      <c r="A122" s="2"/>
      <c r="B122" s="2"/>
      <c r="C122" s="2"/>
      <c r="D122" s="85"/>
      <c r="E122" s="86"/>
      <c r="F122" s="103"/>
      <c r="G122" s="105"/>
      <c r="I122" s="1"/>
    </row>
    <row r="123" spans="1:9" s="5" customFormat="1" x14ac:dyDescent="0.2">
      <c r="A123" s="2"/>
      <c r="B123" s="2"/>
      <c r="C123" s="2"/>
      <c r="D123" s="85"/>
      <c r="E123" s="86"/>
      <c r="F123" s="103"/>
      <c r="G123" s="105"/>
      <c r="I123" s="1"/>
    </row>
    <row r="124" spans="1:9" s="5" customFormat="1" x14ac:dyDescent="0.2">
      <c r="A124" s="2"/>
      <c r="B124" s="2"/>
      <c r="C124" s="2"/>
      <c r="D124" s="85"/>
      <c r="E124" s="86"/>
      <c r="F124" s="103"/>
      <c r="G124" s="105"/>
      <c r="I124" s="1"/>
    </row>
    <row r="125" spans="1:9" s="5" customFormat="1" x14ac:dyDescent="0.2">
      <c r="A125" s="2"/>
      <c r="B125" s="2"/>
      <c r="C125" s="2"/>
      <c r="D125" s="85"/>
      <c r="E125" s="86"/>
      <c r="F125" s="103"/>
      <c r="G125" s="105"/>
      <c r="I125" s="1"/>
    </row>
    <row r="126" spans="1:9" s="5" customFormat="1" x14ac:dyDescent="0.2">
      <c r="A126" s="2"/>
      <c r="B126" s="2"/>
      <c r="C126" s="2"/>
      <c r="D126" s="85"/>
      <c r="E126" s="86"/>
      <c r="F126" s="103"/>
      <c r="G126" s="105"/>
      <c r="I126" s="1"/>
    </row>
    <row r="127" spans="1:9" s="5" customFormat="1" x14ac:dyDescent="0.2">
      <c r="A127" s="2"/>
      <c r="B127" s="2"/>
      <c r="C127" s="2"/>
      <c r="D127" s="85"/>
      <c r="E127" s="86"/>
      <c r="F127" s="103"/>
      <c r="G127" s="105"/>
      <c r="I127" s="1"/>
    </row>
    <row r="128" spans="1:9" s="5" customFormat="1" x14ac:dyDescent="0.2">
      <c r="A128" s="2"/>
      <c r="B128" s="2"/>
      <c r="C128" s="2"/>
      <c r="D128" s="85"/>
      <c r="E128" s="86"/>
      <c r="F128" s="103"/>
      <c r="G128" s="105"/>
      <c r="I128" s="1"/>
    </row>
    <row r="129" spans="1:9" s="5" customFormat="1" x14ac:dyDescent="0.2">
      <c r="A129" s="2"/>
      <c r="B129" s="2"/>
      <c r="C129" s="2"/>
      <c r="D129" s="85"/>
      <c r="E129" s="86"/>
      <c r="F129" s="103"/>
      <c r="G129" s="105"/>
      <c r="I129" s="1"/>
    </row>
    <row r="130" spans="1:9" s="5" customFormat="1" x14ac:dyDescent="0.2">
      <c r="A130" s="2"/>
      <c r="B130" s="2"/>
      <c r="C130" s="2"/>
      <c r="D130" s="85"/>
      <c r="E130" s="86"/>
      <c r="F130" s="103"/>
      <c r="G130" s="105"/>
      <c r="I130" s="1"/>
    </row>
    <row r="131" spans="1:9" s="5" customFormat="1" x14ac:dyDescent="0.2">
      <c r="A131" s="2"/>
      <c r="B131" s="2"/>
      <c r="C131" s="2"/>
      <c r="D131" s="85"/>
      <c r="E131" s="86"/>
      <c r="F131" s="103"/>
      <c r="G131" s="105"/>
      <c r="I131" s="1"/>
    </row>
    <row r="132" spans="1:9" s="5" customFormat="1" x14ac:dyDescent="0.2">
      <c r="A132" s="2"/>
      <c r="B132" s="2"/>
      <c r="C132" s="2"/>
      <c r="D132" s="85"/>
      <c r="E132" s="86"/>
      <c r="F132" s="103"/>
      <c r="G132" s="105"/>
      <c r="I132" s="1"/>
    </row>
    <row r="133" spans="1:9" s="5" customFormat="1" x14ac:dyDescent="0.2">
      <c r="A133" s="2"/>
      <c r="B133" s="2"/>
      <c r="C133" s="2"/>
      <c r="D133" s="85"/>
      <c r="E133" s="86"/>
      <c r="F133" s="103"/>
      <c r="G133" s="105"/>
      <c r="I133" s="1"/>
    </row>
    <row r="134" spans="1:9" s="5" customFormat="1" x14ac:dyDescent="0.2">
      <c r="A134" s="2"/>
      <c r="B134" s="2"/>
      <c r="C134" s="2"/>
      <c r="D134" s="85"/>
      <c r="E134" s="86"/>
      <c r="F134" s="103"/>
      <c r="G134" s="105"/>
      <c r="I134" s="1"/>
    </row>
    <row r="135" spans="1:9" s="5" customFormat="1" x14ac:dyDescent="0.2">
      <c r="A135" s="2"/>
      <c r="B135" s="2"/>
      <c r="C135" s="2"/>
      <c r="D135" s="85"/>
      <c r="E135" s="86"/>
      <c r="F135" s="103"/>
      <c r="G135" s="105"/>
      <c r="I135" s="1"/>
    </row>
    <row r="136" spans="1:9" s="5" customFormat="1" x14ac:dyDescent="0.2">
      <c r="A136" s="2"/>
      <c r="B136" s="2"/>
      <c r="C136" s="2"/>
      <c r="D136" s="85"/>
      <c r="E136" s="86"/>
      <c r="F136" s="103"/>
      <c r="G136" s="105"/>
      <c r="I136" s="1"/>
    </row>
    <row r="137" spans="1:9" s="5" customFormat="1" x14ac:dyDescent="0.2">
      <c r="A137" s="2"/>
      <c r="B137" s="2"/>
      <c r="C137" s="2"/>
      <c r="D137" s="85"/>
      <c r="E137" s="86"/>
      <c r="F137" s="103"/>
      <c r="G137" s="105"/>
      <c r="I137" s="1"/>
    </row>
    <row r="138" spans="1:9" s="5" customFormat="1" x14ac:dyDescent="0.2">
      <c r="A138" s="2"/>
      <c r="B138" s="2"/>
      <c r="C138" s="2"/>
      <c r="D138" s="85"/>
      <c r="E138" s="86"/>
      <c r="F138" s="103"/>
      <c r="G138" s="105"/>
      <c r="I138" s="1"/>
    </row>
    <row r="139" spans="1:9" s="5" customFormat="1" x14ac:dyDescent="0.2">
      <c r="A139" s="2"/>
      <c r="B139" s="2"/>
      <c r="C139" s="2"/>
      <c r="D139" s="85"/>
      <c r="E139" s="86"/>
      <c r="F139" s="103"/>
      <c r="G139" s="105"/>
      <c r="I139" s="1"/>
    </row>
    <row r="140" spans="1:9" s="5" customFormat="1" x14ac:dyDescent="0.2">
      <c r="A140" s="2"/>
      <c r="B140" s="2"/>
      <c r="C140" s="2"/>
      <c r="D140" s="85"/>
      <c r="E140" s="86"/>
      <c r="F140" s="103"/>
      <c r="G140" s="105"/>
      <c r="I140" s="1"/>
    </row>
    <row r="141" spans="1:9" s="5" customFormat="1" x14ac:dyDescent="0.2">
      <c r="A141" s="2"/>
      <c r="B141" s="2"/>
      <c r="C141" s="2"/>
      <c r="D141" s="85"/>
      <c r="E141" s="86"/>
      <c r="F141" s="103"/>
      <c r="G141" s="105"/>
      <c r="I141" s="1"/>
    </row>
    <row r="142" spans="1:9" s="5" customFormat="1" x14ac:dyDescent="0.2">
      <c r="A142" s="2"/>
      <c r="B142" s="2"/>
      <c r="C142" s="2"/>
      <c r="D142" s="85"/>
      <c r="E142" s="86"/>
      <c r="F142" s="103"/>
      <c r="G142" s="105"/>
      <c r="I142" s="1"/>
    </row>
    <row r="143" spans="1:9" s="5" customFormat="1" x14ac:dyDescent="0.2">
      <c r="A143" s="2"/>
      <c r="B143" s="2"/>
      <c r="C143" s="2"/>
      <c r="D143" s="85"/>
      <c r="E143" s="86"/>
      <c r="F143" s="103"/>
      <c r="G143" s="105"/>
      <c r="I143" s="1"/>
    </row>
    <row r="144" spans="1:9" s="5" customFormat="1" x14ac:dyDescent="0.2">
      <c r="A144" s="2"/>
      <c r="B144" s="2"/>
      <c r="C144" s="2"/>
      <c r="D144" s="85"/>
      <c r="E144" s="86"/>
      <c r="F144" s="103"/>
      <c r="G144" s="105"/>
      <c r="I144" s="1"/>
    </row>
    <row r="145" spans="1:9" s="5" customFormat="1" x14ac:dyDescent="0.2">
      <c r="A145" s="2"/>
      <c r="B145" s="2"/>
      <c r="C145" s="2"/>
      <c r="D145" s="85"/>
      <c r="E145" s="86"/>
      <c r="F145" s="103"/>
      <c r="G145" s="105"/>
      <c r="I145" s="1"/>
    </row>
    <row r="146" spans="1:9" s="5" customFormat="1" x14ac:dyDescent="0.2">
      <c r="A146" s="2"/>
      <c r="B146" s="2"/>
      <c r="C146" s="2"/>
      <c r="D146" s="85"/>
      <c r="E146" s="86"/>
      <c r="F146" s="103"/>
      <c r="G146" s="105"/>
      <c r="I146" s="1"/>
    </row>
    <row r="147" spans="1:9" s="5" customFormat="1" x14ac:dyDescent="0.2">
      <c r="A147" s="2"/>
      <c r="B147" s="2"/>
      <c r="C147" s="2"/>
      <c r="D147" s="85"/>
      <c r="E147" s="86"/>
      <c r="F147" s="103"/>
      <c r="G147" s="105"/>
      <c r="I147" s="1"/>
    </row>
    <row r="148" spans="1:9" s="5" customFormat="1" x14ac:dyDescent="0.2">
      <c r="A148" s="2"/>
      <c r="B148" s="2"/>
      <c r="C148" s="2"/>
      <c r="D148" s="85"/>
      <c r="E148" s="86"/>
      <c r="F148" s="103"/>
      <c r="G148" s="105"/>
      <c r="I148" s="1"/>
    </row>
    <row r="149" spans="1:9" s="5" customFormat="1" x14ac:dyDescent="0.2">
      <c r="A149" s="2"/>
      <c r="B149" s="2"/>
      <c r="C149" s="2"/>
      <c r="D149" s="85"/>
      <c r="E149" s="86"/>
      <c r="F149" s="103"/>
      <c r="G149" s="105"/>
      <c r="I149" s="1"/>
    </row>
    <row r="150" spans="1:9" s="5" customFormat="1" x14ac:dyDescent="0.2">
      <c r="A150" s="2"/>
      <c r="B150" s="2"/>
      <c r="C150" s="2"/>
      <c r="D150" s="85"/>
      <c r="E150" s="86"/>
      <c r="F150" s="103"/>
      <c r="G150" s="105"/>
      <c r="I150" s="1"/>
    </row>
    <row r="151" spans="1:9" s="5" customFormat="1" x14ac:dyDescent="0.2">
      <c r="A151" s="2"/>
      <c r="B151" s="2"/>
      <c r="C151" s="2"/>
      <c r="D151" s="85"/>
      <c r="E151" s="86"/>
      <c r="F151" s="103"/>
      <c r="G151" s="105"/>
      <c r="I151" s="1"/>
    </row>
    <row r="152" spans="1:9" s="5" customFormat="1" x14ac:dyDescent="0.2">
      <c r="A152" s="2"/>
      <c r="B152" s="2"/>
      <c r="C152" s="2"/>
      <c r="D152" s="85"/>
      <c r="E152" s="86"/>
      <c r="F152" s="103"/>
      <c r="G152" s="105"/>
      <c r="I152" s="1"/>
    </row>
    <row r="153" spans="1:9" s="5" customFormat="1" x14ac:dyDescent="0.2">
      <c r="A153" s="2"/>
      <c r="B153" s="2"/>
      <c r="C153" s="2"/>
      <c r="D153" s="85"/>
      <c r="E153" s="86"/>
      <c r="F153" s="103"/>
      <c r="G153" s="105"/>
      <c r="I153" s="1"/>
    </row>
    <row r="154" spans="1:9" s="5" customFormat="1" x14ac:dyDescent="0.2">
      <c r="A154" s="2"/>
      <c r="B154" s="2"/>
      <c r="C154" s="2"/>
      <c r="D154" s="85"/>
      <c r="E154" s="86"/>
      <c r="F154" s="103"/>
      <c r="G154" s="105"/>
      <c r="I154" s="1"/>
    </row>
    <row r="155" spans="1:9" s="5" customFormat="1" x14ac:dyDescent="0.2">
      <c r="A155" s="2"/>
      <c r="B155" s="2"/>
      <c r="C155" s="2"/>
      <c r="D155" s="85"/>
      <c r="E155" s="86"/>
      <c r="F155" s="103"/>
      <c r="G155" s="105"/>
      <c r="I155" s="1"/>
    </row>
    <row r="156" spans="1:9" s="5" customFormat="1" x14ac:dyDescent="0.2">
      <c r="A156" s="2"/>
      <c r="B156" s="2"/>
      <c r="C156" s="2"/>
      <c r="D156" s="85"/>
      <c r="E156" s="86"/>
      <c r="F156" s="103"/>
      <c r="G156" s="105"/>
      <c r="I156" s="1"/>
    </row>
    <row r="157" spans="1:9" s="5" customFormat="1" x14ac:dyDescent="0.2">
      <c r="A157" s="2"/>
      <c r="B157" s="2"/>
      <c r="C157" s="2"/>
      <c r="D157" s="85"/>
      <c r="E157" s="86"/>
      <c r="F157" s="103"/>
      <c r="G157" s="105"/>
      <c r="I157" s="1"/>
    </row>
    <row r="158" spans="1:9" s="5" customFormat="1" x14ac:dyDescent="0.2">
      <c r="A158" s="2"/>
      <c r="B158" s="2"/>
      <c r="C158" s="2"/>
      <c r="D158" s="85"/>
      <c r="E158" s="86"/>
      <c r="F158" s="103"/>
      <c r="G158" s="105"/>
      <c r="I158" s="1"/>
    </row>
    <row r="159" spans="1:9" s="5" customFormat="1" x14ac:dyDescent="0.2">
      <c r="A159" s="2"/>
      <c r="B159" s="2"/>
      <c r="C159" s="2"/>
      <c r="D159" s="85"/>
      <c r="E159" s="86"/>
      <c r="F159" s="103"/>
      <c r="G159" s="105"/>
      <c r="I159" s="1"/>
    </row>
    <row r="160" spans="1:9" s="5" customFormat="1" x14ac:dyDescent="0.2">
      <c r="A160" s="2"/>
      <c r="B160" s="2"/>
      <c r="C160" s="2"/>
      <c r="D160" s="85"/>
      <c r="E160" s="86"/>
      <c r="F160" s="103"/>
      <c r="G160" s="105"/>
      <c r="I160" s="1"/>
    </row>
    <row r="161" spans="1:9" s="5" customFormat="1" x14ac:dyDescent="0.2">
      <c r="A161" s="2"/>
      <c r="B161" s="2"/>
      <c r="C161" s="2"/>
      <c r="D161" s="85"/>
      <c r="E161" s="86"/>
      <c r="F161" s="103"/>
      <c r="G161" s="105"/>
      <c r="I161" s="1"/>
    </row>
    <row r="162" spans="1:9" s="5" customFormat="1" x14ac:dyDescent="0.2">
      <c r="A162" s="2"/>
      <c r="B162" s="2"/>
      <c r="C162" s="2"/>
      <c r="D162" s="85"/>
      <c r="E162" s="86"/>
      <c r="F162" s="103"/>
      <c r="G162" s="105"/>
      <c r="I162" s="1"/>
    </row>
    <row r="163" spans="1:9" s="5" customFormat="1" x14ac:dyDescent="0.2">
      <c r="A163" s="2"/>
      <c r="B163" s="2"/>
      <c r="C163" s="2"/>
      <c r="D163" s="85"/>
      <c r="E163" s="86"/>
      <c r="F163" s="103"/>
      <c r="G163" s="105"/>
      <c r="I163" s="1"/>
    </row>
    <row r="164" spans="1:9" s="5" customFormat="1" x14ac:dyDescent="0.2">
      <c r="A164" s="2"/>
      <c r="B164" s="2"/>
      <c r="C164" s="2"/>
      <c r="D164" s="85"/>
      <c r="E164" s="86"/>
      <c r="F164" s="103"/>
      <c r="G164" s="105"/>
      <c r="I164" s="1"/>
    </row>
    <row r="165" spans="1:9" s="5" customFormat="1" x14ac:dyDescent="0.2">
      <c r="A165" s="2"/>
      <c r="B165" s="2"/>
      <c r="C165" s="2"/>
      <c r="D165" s="85"/>
      <c r="E165" s="86"/>
      <c r="F165" s="103"/>
      <c r="G165" s="105"/>
      <c r="I165" s="1"/>
    </row>
    <row r="166" spans="1:9" s="5" customFormat="1" x14ac:dyDescent="0.2">
      <c r="A166" s="2"/>
      <c r="B166" s="2"/>
      <c r="C166" s="2"/>
      <c r="D166" s="85"/>
      <c r="E166" s="86"/>
      <c r="F166" s="103"/>
      <c r="G166" s="105"/>
      <c r="I166" s="1"/>
    </row>
    <row r="167" spans="1:9" s="5" customFormat="1" x14ac:dyDescent="0.2">
      <c r="A167" s="2"/>
      <c r="B167" s="2"/>
      <c r="C167" s="2"/>
      <c r="D167" s="85"/>
      <c r="E167" s="86"/>
      <c r="F167" s="103"/>
      <c r="G167" s="105"/>
      <c r="I167" s="1"/>
    </row>
    <row r="168" spans="1:9" s="5" customFormat="1" x14ac:dyDescent="0.2">
      <c r="A168" s="2"/>
      <c r="B168" s="2"/>
      <c r="C168" s="2"/>
      <c r="D168" s="85"/>
      <c r="E168" s="86"/>
      <c r="F168" s="103"/>
      <c r="G168" s="105"/>
      <c r="I168" s="1"/>
    </row>
    <row r="169" spans="1:9" s="5" customFormat="1" x14ac:dyDescent="0.2">
      <c r="A169" s="2"/>
      <c r="B169" s="2"/>
      <c r="C169" s="2"/>
      <c r="D169" s="85"/>
      <c r="E169" s="86"/>
      <c r="F169" s="103"/>
      <c r="G169" s="105"/>
      <c r="I169" s="1"/>
    </row>
    <row r="170" spans="1:9" s="5" customFormat="1" x14ac:dyDescent="0.2">
      <c r="A170" s="2"/>
      <c r="B170" s="2"/>
      <c r="C170" s="2"/>
      <c r="D170" s="85"/>
      <c r="E170" s="86"/>
      <c r="F170" s="103"/>
      <c r="G170" s="105"/>
      <c r="I170" s="1"/>
    </row>
    <row r="171" spans="1:9" s="5" customFormat="1" x14ac:dyDescent="0.2">
      <c r="A171" s="2"/>
      <c r="B171" s="2"/>
      <c r="C171" s="2"/>
      <c r="D171" s="85"/>
      <c r="E171" s="86"/>
      <c r="F171" s="103"/>
      <c r="G171" s="105"/>
      <c r="I171" s="1"/>
    </row>
    <row r="172" spans="1:9" s="5" customFormat="1" x14ac:dyDescent="0.2">
      <c r="A172" s="2"/>
      <c r="B172" s="2"/>
      <c r="C172" s="2"/>
      <c r="D172" s="85"/>
      <c r="E172" s="86"/>
      <c r="F172" s="103"/>
      <c r="G172" s="105"/>
      <c r="I172" s="1"/>
    </row>
    <row r="173" spans="1:9" s="5" customFormat="1" x14ac:dyDescent="0.2">
      <c r="A173" s="2"/>
      <c r="B173" s="2"/>
      <c r="C173" s="2"/>
      <c r="D173" s="85"/>
      <c r="E173" s="86"/>
      <c r="F173" s="103"/>
      <c r="G173" s="105"/>
      <c r="I173" s="1"/>
    </row>
    <row r="174" spans="1:9" s="5" customFormat="1" x14ac:dyDescent="0.2">
      <c r="A174" s="2"/>
      <c r="B174" s="2"/>
      <c r="C174" s="2"/>
      <c r="D174" s="85"/>
      <c r="E174" s="86"/>
      <c r="F174" s="103"/>
      <c r="G174" s="105"/>
      <c r="I174" s="1"/>
    </row>
    <row r="175" spans="1:9" s="5" customFormat="1" x14ac:dyDescent="0.2">
      <c r="A175" s="2"/>
      <c r="B175" s="2"/>
      <c r="C175" s="2"/>
      <c r="D175" s="85"/>
      <c r="E175" s="86"/>
      <c r="F175" s="103"/>
      <c r="G175" s="105"/>
      <c r="I175" s="1"/>
    </row>
    <row r="176" spans="1:9" s="5" customFormat="1" x14ac:dyDescent="0.2">
      <c r="A176" s="2"/>
      <c r="B176" s="2"/>
      <c r="C176" s="2"/>
      <c r="D176" s="85"/>
      <c r="E176" s="86"/>
      <c r="F176" s="103"/>
      <c r="G176" s="105"/>
      <c r="I176" s="1"/>
    </row>
    <row r="177" spans="1:9" s="5" customFormat="1" x14ac:dyDescent="0.2">
      <c r="A177" s="2"/>
      <c r="B177" s="2"/>
      <c r="C177" s="2"/>
      <c r="D177" s="85"/>
      <c r="E177" s="86"/>
      <c r="F177" s="103"/>
      <c r="G177" s="105"/>
      <c r="I177" s="1"/>
    </row>
    <row r="178" spans="1:9" s="5" customFormat="1" x14ac:dyDescent="0.2">
      <c r="A178" s="2"/>
      <c r="B178" s="2"/>
      <c r="C178" s="2"/>
      <c r="D178" s="85"/>
      <c r="E178" s="86"/>
      <c r="F178" s="103"/>
      <c r="G178" s="105"/>
      <c r="I178" s="1"/>
    </row>
    <row r="179" spans="1:9" s="5" customFormat="1" x14ac:dyDescent="0.2">
      <c r="A179" s="2"/>
      <c r="B179" s="2"/>
      <c r="C179" s="2"/>
      <c r="D179" s="85"/>
      <c r="E179" s="86"/>
      <c r="F179" s="103"/>
      <c r="G179" s="105"/>
      <c r="I179" s="1"/>
    </row>
    <row r="180" spans="1:9" s="5" customFormat="1" x14ac:dyDescent="0.2">
      <c r="A180" s="2"/>
      <c r="B180" s="2"/>
      <c r="C180" s="2"/>
      <c r="D180" s="85"/>
      <c r="E180" s="86"/>
      <c r="F180" s="103"/>
      <c r="G180" s="105"/>
      <c r="I180" s="1"/>
    </row>
    <row r="181" spans="1:9" s="5" customFormat="1" x14ac:dyDescent="0.2">
      <c r="A181" s="2"/>
      <c r="B181" s="2"/>
      <c r="C181" s="2"/>
      <c r="D181" s="85"/>
      <c r="E181" s="86"/>
      <c r="F181" s="103"/>
      <c r="G181" s="105"/>
      <c r="I181" s="1"/>
    </row>
    <row r="182" spans="1:9" s="5" customFormat="1" x14ac:dyDescent="0.2">
      <c r="A182" s="2"/>
      <c r="B182" s="2"/>
      <c r="C182" s="2"/>
      <c r="D182" s="85"/>
      <c r="E182" s="86"/>
      <c r="F182" s="103"/>
      <c r="G182" s="105"/>
      <c r="I182" s="1"/>
    </row>
    <row r="183" spans="1:9" s="5" customFormat="1" x14ac:dyDescent="0.2">
      <c r="A183" s="2"/>
      <c r="B183" s="2"/>
      <c r="C183" s="2"/>
      <c r="D183" s="85"/>
      <c r="E183" s="86"/>
      <c r="F183" s="103"/>
      <c r="G183" s="105"/>
      <c r="I183" s="1"/>
    </row>
    <row r="184" spans="1:9" s="5" customFormat="1" x14ac:dyDescent="0.2">
      <c r="A184" s="2"/>
      <c r="B184" s="2"/>
      <c r="C184" s="2"/>
      <c r="D184" s="85"/>
      <c r="E184" s="86"/>
      <c r="F184" s="103"/>
      <c r="G184" s="105"/>
      <c r="I184" s="1"/>
    </row>
    <row r="185" spans="1:9" s="5" customFormat="1" x14ac:dyDescent="0.2">
      <c r="A185" s="2"/>
      <c r="B185" s="2"/>
      <c r="C185" s="2"/>
      <c r="D185" s="85"/>
      <c r="E185" s="86"/>
      <c r="F185" s="103"/>
      <c r="G185" s="105"/>
      <c r="I185" s="1"/>
    </row>
    <row r="186" spans="1:9" s="5" customFormat="1" x14ac:dyDescent="0.2">
      <c r="A186" s="2"/>
      <c r="B186" s="2"/>
      <c r="C186" s="2"/>
      <c r="D186" s="85"/>
      <c r="E186" s="86"/>
      <c r="F186" s="103"/>
      <c r="G186" s="105"/>
      <c r="I186" s="1"/>
    </row>
    <row r="187" spans="1:9" s="5" customFormat="1" x14ac:dyDescent="0.2">
      <c r="A187" s="2"/>
      <c r="B187" s="2"/>
      <c r="C187" s="2"/>
      <c r="D187" s="85"/>
      <c r="E187" s="86"/>
      <c r="F187" s="103"/>
      <c r="G187" s="105"/>
      <c r="I187" s="1"/>
    </row>
    <row r="188" spans="1:9" s="5" customFormat="1" x14ac:dyDescent="0.2">
      <c r="A188" s="2"/>
      <c r="B188" s="2"/>
      <c r="C188" s="2"/>
      <c r="D188" s="85"/>
      <c r="E188" s="86"/>
      <c r="F188" s="103"/>
      <c r="G188" s="105"/>
      <c r="I188" s="1"/>
    </row>
    <row r="189" spans="1:9" s="5" customFormat="1" x14ac:dyDescent="0.2">
      <c r="A189" s="2"/>
      <c r="B189" s="2"/>
      <c r="C189" s="2"/>
      <c r="D189" s="85"/>
      <c r="E189" s="86"/>
      <c r="F189" s="103"/>
      <c r="G189" s="105"/>
      <c r="I189" s="1"/>
    </row>
    <row r="190" spans="1:9" s="5" customFormat="1" x14ac:dyDescent="0.2">
      <c r="A190" s="2"/>
      <c r="B190" s="2"/>
      <c r="C190" s="2"/>
      <c r="D190" s="85"/>
      <c r="E190" s="86"/>
      <c r="F190" s="103"/>
      <c r="G190" s="105"/>
      <c r="I190" s="1"/>
    </row>
    <row r="191" spans="1:9" s="5" customFormat="1" x14ac:dyDescent="0.2">
      <c r="A191" s="2"/>
      <c r="B191" s="2"/>
      <c r="C191" s="2"/>
      <c r="D191" s="85"/>
      <c r="E191" s="86"/>
      <c r="F191" s="103"/>
      <c r="G191" s="105"/>
      <c r="I191" s="1"/>
    </row>
    <row r="192" spans="1:9" s="5" customFormat="1" x14ac:dyDescent="0.2">
      <c r="A192" s="2"/>
      <c r="B192" s="2"/>
      <c r="C192" s="2"/>
      <c r="D192" s="85"/>
      <c r="E192" s="86"/>
      <c r="F192" s="103"/>
      <c r="G192" s="105"/>
      <c r="I192" s="1"/>
    </row>
    <row r="193" spans="1:9" s="5" customFormat="1" x14ac:dyDescent="0.2">
      <c r="A193" s="2"/>
      <c r="B193" s="2"/>
      <c r="C193" s="2"/>
      <c r="D193" s="85"/>
      <c r="E193" s="86"/>
      <c r="F193" s="103"/>
      <c r="G193" s="105"/>
      <c r="I193" s="1"/>
    </row>
    <row r="194" spans="1:9" s="5" customFormat="1" x14ac:dyDescent="0.2">
      <c r="A194" s="2"/>
      <c r="B194" s="2"/>
      <c r="C194" s="2"/>
      <c r="D194" s="85"/>
      <c r="E194" s="86"/>
      <c r="F194" s="103"/>
      <c r="G194" s="105"/>
      <c r="I194" s="1"/>
    </row>
    <row r="195" spans="1:9" s="5" customFormat="1" x14ac:dyDescent="0.2">
      <c r="A195" s="2"/>
      <c r="B195" s="2"/>
      <c r="C195" s="2"/>
      <c r="D195" s="85"/>
      <c r="E195" s="86"/>
      <c r="F195" s="103"/>
      <c r="G195" s="105"/>
      <c r="I195" s="1"/>
    </row>
    <row r="196" spans="1:9" s="5" customFormat="1" x14ac:dyDescent="0.2">
      <c r="A196" s="2"/>
      <c r="B196" s="2"/>
      <c r="C196" s="2"/>
      <c r="D196" s="85"/>
      <c r="E196" s="86"/>
      <c r="F196" s="103"/>
      <c r="G196" s="105"/>
      <c r="I196" s="1"/>
    </row>
    <row r="197" spans="1:9" s="5" customFormat="1" x14ac:dyDescent="0.2">
      <c r="A197" s="2"/>
      <c r="B197" s="2"/>
      <c r="C197" s="2"/>
      <c r="D197" s="85"/>
      <c r="E197" s="86"/>
      <c r="F197" s="103"/>
      <c r="G197" s="105"/>
      <c r="I197" s="1"/>
    </row>
    <row r="198" spans="1:9" s="5" customFormat="1" x14ac:dyDescent="0.2">
      <c r="A198" s="2"/>
      <c r="B198" s="2"/>
      <c r="C198" s="2"/>
      <c r="D198" s="85"/>
      <c r="E198" s="86"/>
      <c r="F198" s="103"/>
      <c r="G198" s="105"/>
      <c r="I198" s="1"/>
    </row>
    <row r="199" spans="1:9" s="5" customFormat="1" x14ac:dyDescent="0.2">
      <c r="A199" s="2"/>
      <c r="B199" s="2"/>
      <c r="C199" s="2"/>
      <c r="D199" s="85"/>
      <c r="E199" s="86"/>
      <c r="F199" s="103"/>
      <c r="G199" s="105"/>
      <c r="I199" s="1"/>
    </row>
    <row r="200" spans="1:9" s="5" customFormat="1" x14ac:dyDescent="0.2">
      <c r="A200" s="2"/>
      <c r="B200" s="2"/>
      <c r="C200" s="2"/>
      <c r="D200" s="85"/>
      <c r="E200" s="86"/>
      <c r="F200" s="103"/>
      <c r="G200" s="105"/>
      <c r="I200" s="1"/>
    </row>
    <row r="201" spans="1:9" s="5" customFormat="1" x14ac:dyDescent="0.2">
      <c r="A201" s="2"/>
      <c r="B201" s="2"/>
      <c r="C201" s="2"/>
      <c r="D201" s="85"/>
      <c r="E201" s="86"/>
      <c r="F201" s="103"/>
      <c r="G201" s="105"/>
      <c r="I201" s="1"/>
    </row>
    <row r="202" spans="1:9" s="5" customFormat="1" x14ac:dyDescent="0.2">
      <c r="A202" s="2"/>
      <c r="B202" s="2"/>
      <c r="C202" s="2"/>
      <c r="D202" s="85"/>
      <c r="E202" s="86"/>
      <c r="F202" s="103"/>
      <c r="G202" s="105"/>
      <c r="I202" s="1"/>
    </row>
    <row r="203" spans="1:9" s="5" customFormat="1" x14ac:dyDescent="0.2">
      <c r="A203" s="2"/>
      <c r="B203" s="2"/>
      <c r="C203" s="2"/>
      <c r="D203" s="85"/>
      <c r="E203" s="86"/>
      <c r="F203" s="103"/>
      <c r="G203" s="105"/>
      <c r="I203" s="1"/>
    </row>
    <row r="204" spans="1:9" s="5" customFormat="1" x14ac:dyDescent="0.2">
      <c r="A204" s="2"/>
      <c r="B204" s="2"/>
      <c r="C204" s="2"/>
      <c r="D204" s="85"/>
      <c r="E204" s="86"/>
      <c r="F204" s="103"/>
      <c r="G204" s="105"/>
      <c r="I204" s="1"/>
    </row>
    <row r="205" spans="1:9" s="5" customFormat="1" x14ac:dyDescent="0.2">
      <c r="A205" s="2"/>
      <c r="B205" s="2"/>
      <c r="C205" s="2"/>
      <c r="D205" s="85"/>
      <c r="E205" s="86"/>
      <c r="F205" s="103"/>
      <c r="G205" s="105"/>
      <c r="I205" s="1"/>
    </row>
    <row r="206" spans="1:9" s="5" customFormat="1" x14ac:dyDescent="0.2">
      <c r="A206" s="2"/>
      <c r="B206" s="2"/>
      <c r="C206" s="2"/>
      <c r="D206" s="85"/>
      <c r="E206" s="86"/>
      <c r="F206" s="103"/>
      <c r="G206" s="105"/>
      <c r="I206" s="1"/>
    </row>
    <row r="207" spans="1:9" s="5" customFormat="1" x14ac:dyDescent="0.2">
      <c r="A207" s="2"/>
      <c r="B207" s="2"/>
      <c r="C207" s="2"/>
      <c r="D207" s="85"/>
      <c r="E207" s="86"/>
      <c r="F207" s="103"/>
      <c r="G207" s="105"/>
      <c r="I207" s="1"/>
    </row>
    <row r="208" spans="1:9" s="5" customFormat="1" x14ac:dyDescent="0.2">
      <c r="A208" s="2"/>
      <c r="B208" s="2"/>
      <c r="C208" s="2"/>
      <c r="D208" s="85"/>
      <c r="E208" s="86"/>
      <c r="F208" s="103"/>
      <c r="G208" s="105"/>
      <c r="I208" s="1"/>
    </row>
    <row r="209" spans="1:9" s="5" customFormat="1" x14ac:dyDescent="0.2">
      <c r="A209" s="2"/>
      <c r="B209" s="2"/>
      <c r="C209" s="2"/>
      <c r="D209" s="85"/>
      <c r="E209" s="86"/>
      <c r="F209" s="103"/>
      <c r="G209" s="105"/>
      <c r="I209" s="1"/>
    </row>
    <row r="210" spans="1:9" s="5" customFormat="1" x14ac:dyDescent="0.2">
      <c r="A210" s="2"/>
      <c r="B210" s="2"/>
      <c r="C210" s="2"/>
      <c r="D210" s="85"/>
      <c r="E210" s="86"/>
      <c r="F210" s="103"/>
      <c r="G210" s="105"/>
      <c r="I210" s="1"/>
    </row>
    <row r="211" spans="1:9" s="5" customFormat="1" x14ac:dyDescent="0.2">
      <c r="A211" s="2"/>
      <c r="B211" s="2"/>
      <c r="C211" s="2"/>
      <c r="D211" s="85"/>
      <c r="E211" s="86"/>
      <c r="F211" s="103"/>
      <c r="G211" s="105"/>
      <c r="I211" s="1"/>
    </row>
    <row r="212" spans="1:9" s="5" customFormat="1" x14ac:dyDescent="0.2">
      <c r="A212" s="2"/>
      <c r="B212" s="2"/>
      <c r="C212" s="2"/>
      <c r="D212" s="85"/>
      <c r="E212" s="86"/>
      <c r="F212" s="103"/>
      <c r="G212" s="105"/>
      <c r="I212" s="1"/>
    </row>
    <row r="213" spans="1:9" s="5" customFormat="1" x14ac:dyDescent="0.2">
      <c r="A213" s="2"/>
      <c r="B213" s="2"/>
      <c r="C213" s="2"/>
      <c r="D213" s="85"/>
      <c r="E213" s="86"/>
      <c r="F213" s="103"/>
      <c r="G213" s="105"/>
      <c r="I213" s="1"/>
    </row>
    <row r="214" spans="1:9" s="5" customFormat="1" x14ac:dyDescent="0.2">
      <c r="A214" s="2"/>
      <c r="B214" s="2"/>
      <c r="C214" s="2"/>
      <c r="D214" s="85"/>
      <c r="E214" s="86"/>
      <c r="F214" s="103"/>
      <c r="G214" s="105"/>
      <c r="I214" s="1"/>
    </row>
    <row r="215" spans="1:9" s="5" customFormat="1" x14ac:dyDescent="0.2">
      <c r="A215" s="2"/>
      <c r="B215" s="2"/>
      <c r="C215" s="2"/>
      <c r="D215" s="85"/>
      <c r="E215" s="86"/>
      <c r="F215" s="103"/>
      <c r="G215" s="105"/>
      <c r="I215" s="1"/>
    </row>
    <row r="216" spans="1:9" s="5" customFormat="1" x14ac:dyDescent="0.2">
      <c r="A216" s="2"/>
      <c r="B216" s="2"/>
      <c r="C216" s="2"/>
      <c r="D216" s="85"/>
      <c r="E216" s="86"/>
      <c r="F216" s="103"/>
      <c r="G216" s="105"/>
      <c r="I216" s="1"/>
    </row>
    <row r="217" spans="1:9" s="5" customFormat="1" x14ac:dyDescent="0.2">
      <c r="A217" s="2"/>
      <c r="B217" s="2"/>
      <c r="C217" s="2"/>
      <c r="D217" s="85"/>
      <c r="E217" s="86"/>
      <c r="F217" s="103"/>
      <c r="G217" s="105"/>
      <c r="I217" s="1"/>
    </row>
    <row r="218" spans="1:9" s="5" customFormat="1" x14ac:dyDescent="0.2">
      <c r="A218" s="2"/>
      <c r="B218" s="2"/>
      <c r="C218" s="2"/>
      <c r="D218" s="85"/>
      <c r="E218" s="86"/>
      <c r="F218" s="103"/>
      <c r="G218" s="105"/>
      <c r="I218" s="1"/>
    </row>
    <row r="219" spans="1:9" s="5" customFormat="1" x14ac:dyDescent="0.2">
      <c r="A219" s="2"/>
      <c r="B219" s="2"/>
      <c r="C219" s="2"/>
      <c r="D219" s="85"/>
      <c r="E219" s="86"/>
      <c r="F219" s="103"/>
      <c r="G219" s="105"/>
      <c r="I219" s="1"/>
    </row>
    <row r="220" spans="1:9" s="5" customFormat="1" x14ac:dyDescent="0.2">
      <c r="A220" s="2"/>
      <c r="B220" s="2"/>
      <c r="C220" s="2"/>
      <c r="D220" s="85"/>
      <c r="E220" s="86"/>
      <c r="F220" s="103"/>
      <c r="G220" s="105"/>
      <c r="I220" s="1"/>
    </row>
    <row r="221" spans="1:9" s="5" customFormat="1" x14ac:dyDescent="0.2">
      <c r="A221" s="2"/>
      <c r="B221" s="2"/>
      <c r="C221" s="2"/>
      <c r="D221" s="85"/>
      <c r="E221" s="86"/>
      <c r="F221" s="103"/>
      <c r="G221" s="105"/>
      <c r="I221" s="1"/>
    </row>
    <row r="222" spans="1:9" s="5" customFormat="1" x14ac:dyDescent="0.2">
      <c r="A222" s="2"/>
      <c r="B222" s="2"/>
      <c r="C222" s="2"/>
      <c r="D222" s="85"/>
      <c r="E222" s="86"/>
      <c r="F222" s="103"/>
      <c r="G222" s="105"/>
      <c r="I222" s="1"/>
    </row>
    <row r="223" spans="1:9" s="5" customFormat="1" x14ac:dyDescent="0.2">
      <c r="A223" s="2"/>
      <c r="B223" s="2"/>
      <c r="C223" s="2"/>
      <c r="D223" s="85"/>
      <c r="E223" s="86"/>
      <c r="F223" s="103"/>
      <c r="G223" s="105"/>
      <c r="I223" s="1"/>
    </row>
    <row r="224" spans="1:9" s="5" customFormat="1" x14ac:dyDescent="0.2">
      <c r="A224" s="2"/>
      <c r="B224" s="2"/>
      <c r="C224" s="2"/>
      <c r="D224" s="85"/>
      <c r="E224" s="86"/>
      <c r="F224" s="103"/>
      <c r="G224" s="105"/>
      <c r="I224" s="1"/>
    </row>
    <row r="225" spans="1:9" s="5" customFormat="1" x14ac:dyDescent="0.2">
      <c r="A225" s="2"/>
      <c r="B225" s="2"/>
      <c r="C225" s="2"/>
      <c r="D225" s="85"/>
      <c r="E225" s="86"/>
      <c r="F225" s="103"/>
      <c r="G225" s="105"/>
      <c r="I225" s="1"/>
    </row>
    <row r="226" spans="1:9" s="5" customFormat="1" x14ac:dyDescent="0.2">
      <c r="A226" s="2"/>
      <c r="B226" s="2"/>
      <c r="C226" s="2"/>
      <c r="D226" s="85"/>
      <c r="E226" s="86"/>
      <c r="F226" s="103"/>
      <c r="G226" s="105"/>
      <c r="I226" s="1"/>
    </row>
    <row r="227" spans="1:9" s="5" customFormat="1" x14ac:dyDescent="0.2">
      <c r="A227" s="2"/>
      <c r="B227" s="2"/>
      <c r="C227" s="2"/>
      <c r="D227" s="85"/>
      <c r="E227" s="86"/>
      <c r="F227" s="103"/>
      <c r="G227" s="105"/>
      <c r="I227" s="1"/>
    </row>
    <row r="228" spans="1:9" s="5" customFormat="1" x14ac:dyDescent="0.2">
      <c r="A228" s="2"/>
      <c r="B228" s="2"/>
      <c r="C228" s="2"/>
      <c r="D228" s="85"/>
      <c r="E228" s="86"/>
      <c r="F228" s="103"/>
      <c r="G228" s="105"/>
      <c r="I228" s="1"/>
    </row>
    <row r="229" spans="1:9" s="5" customFormat="1" x14ac:dyDescent="0.2">
      <c r="A229" s="2"/>
      <c r="B229" s="2"/>
      <c r="C229" s="2"/>
      <c r="D229" s="85"/>
      <c r="E229" s="86"/>
      <c r="F229" s="103"/>
      <c r="G229" s="105"/>
      <c r="I229" s="1"/>
    </row>
    <row r="230" spans="1:9" s="5" customFormat="1" x14ac:dyDescent="0.2">
      <c r="A230" s="2"/>
      <c r="B230" s="2"/>
      <c r="C230" s="2"/>
      <c r="D230" s="85"/>
      <c r="E230" s="86"/>
      <c r="F230" s="103"/>
      <c r="G230" s="105"/>
      <c r="I230" s="1"/>
    </row>
    <row r="231" spans="1:9" s="5" customFormat="1" x14ac:dyDescent="0.2">
      <c r="A231" s="2"/>
      <c r="B231" s="2"/>
      <c r="C231" s="2"/>
      <c r="D231" s="85"/>
      <c r="E231" s="86"/>
      <c r="F231" s="103"/>
      <c r="G231" s="105"/>
      <c r="I231" s="1"/>
    </row>
    <row r="232" spans="1:9" s="5" customFormat="1" x14ac:dyDescent="0.2">
      <c r="A232" s="2"/>
      <c r="B232" s="2"/>
      <c r="C232" s="2"/>
      <c r="D232" s="85"/>
      <c r="E232" s="86"/>
      <c r="F232" s="103"/>
      <c r="G232" s="105"/>
      <c r="I232" s="1"/>
    </row>
    <row r="233" spans="1:9" s="5" customFormat="1" x14ac:dyDescent="0.2">
      <c r="A233" s="2"/>
      <c r="B233" s="2"/>
      <c r="C233" s="2"/>
      <c r="D233" s="85"/>
      <c r="E233" s="86"/>
      <c r="F233" s="103"/>
      <c r="G233" s="105"/>
      <c r="I233" s="1"/>
    </row>
    <row r="234" spans="1:9" s="5" customFormat="1" x14ac:dyDescent="0.2">
      <c r="A234" s="2"/>
      <c r="B234" s="2"/>
      <c r="C234" s="2"/>
      <c r="D234" s="85"/>
      <c r="E234" s="86"/>
      <c r="F234" s="103"/>
      <c r="G234" s="105"/>
      <c r="I234" s="1"/>
    </row>
    <row r="235" spans="1:9" s="5" customFormat="1" x14ac:dyDescent="0.2">
      <c r="A235" s="2"/>
      <c r="B235" s="2"/>
      <c r="C235" s="2"/>
      <c r="D235" s="85"/>
      <c r="E235" s="86"/>
      <c r="F235" s="103"/>
      <c r="G235" s="105"/>
      <c r="I235" s="1"/>
    </row>
    <row r="236" spans="1:9" s="5" customFormat="1" x14ac:dyDescent="0.2">
      <c r="A236" s="2"/>
      <c r="B236" s="2"/>
      <c r="C236" s="2"/>
      <c r="D236" s="85"/>
      <c r="E236" s="86"/>
      <c r="F236" s="103"/>
      <c r="G236" s="105"/>
      <c r="I236" s="1"/>
    </row>
    <row r="237" spans="1:9" s="5" customFormat="1" x14ac:dyDescent="0.2">
      <c r="A237" s="2"/>
      <c r="B237" s="2"/>
      <c r="C237" s="2"/>
      <c r="D237" s="85"/>
      <c r="E237" s="86"/>
      <c r="F237" s="103"/>
      <c r="G237" s="105"/>
      <c r="I237" s="1"/>
    </row>
    <row r="238" spans="1:9" s="5" customFormat="1" x14ac:dyDescent="0.2">
      <c r="A238" s="2"/>
      <c r="B238" s="2"/>
      <c r="C238" s="2"/>
      <c r="D238" s="85"/>
      <c r="E238" s="86"/>
      <c r="F238" s="103"/>
      <c r="G238" s="105"/>
      <c r="I238" s="1"/>
    </row>
    <row r="239" spans="1:9" s="5" customFormat="1" x14ac:dyDescent="0.2">
      <c r="A239" s="2"/>
      <c r="B239" s="2"/>
      <c r="C239" s="2"/>
      <c r="D239" s="85"/>
      <c r="E239" s="86"/>
      <c r="F239" s="103"/>
      <c r="G239" s="105"/>
      <c r="I239" s="1"/>
    </row>
    <row r="240" spans="1:9" s="5" customFormat="1" x14ac:dyDescent="0.2">
      <c r="A240" s="2"/>
      <c r="B240" s="2"/>
      <c r="C240" s="2"/>
      <c r="D240" s="85"/>
      <c r="E240" s="86"/>
      <c r="F240" s="103"/>
      <c r="G240" s="105"/>
      <c r="I240" s="1"/>
    </row>
    <row r="241" spans="1:9" s="5" customFormat="1" x14ac:dyDescent="0.2">
      <c r="A241" s="2"/>
      <c r="B241" s="2"/>
      <c r="C241" s="2"/>
      <c r="D241" s="85"/>
      <c r="E241" s="86"/>
      <c r="F241" s="103"/>
      <c r="G241" s="105"/>
      <c r="I241" s="1"/>
    </row>
    <row r="242" spans="1:9" s="5" customFormat="1" x14ac:dyDescent="0.2">
      <c r="A242" s="2"/>
      <c r="B242" s="2"/>
      <c r="C242" s="2"/>
      <c r="D242" s="85"/>
      <c r="E242" s="86"/>
      <c r="F242" s="103"/>
      <c r="G242" s="105"/>
      <c r="I242" s="1"/>
    </row>
    <row r="243" spans="1:9" s="5" customFormat="1" x14ac:dyDescent="0.2">
      <c r="A243" s="2"/>
      <c r="B243" s="2"/>
      <c r="C243" s="2"/>
      <c r="D243" s="85"/>
      <c r="E243" s="86"/>
      <c r="F243" s="103"/>
      <c r="G243" s="105"/>
      <c r="I243" s="1"/>
    </row>
    <row r="244" spans="1:9" s="5" customFormat="1" x14ac:dyDescent="0.2">
      <c r="A244" s="2"/>
      <c r="B244" s="2"/>
      <c r="C244" s="2"/>
      <c r="D244" s="85"/>
      <c r="E244" s="86"/>
      <c r="F244" s="103"/>
      <c r="G244" s="105"/>
      <c r="I244" s="1"/>
    </row>
    <row r="245" spans="1:9" s="5" customFormat="1" x14ac:dyDescent="0.2">
      <c r="A245" s="2"/>
      <c r="B245" s="2"/>
      <c r="C245" s="2"/>
      <c r="D245" s="85"/>
      <c r="E245" s="86"/>
      <c r="F245" s="103"/>
      <c r="G245" s="105"/>
      <c r="I245" s="1"/>
    </row>
    <row r="246" spans="1:9" s="5" customFormat="1" x14ac:dyDescent="0.2">
      <c r="A246" s="2"/>
      <c r="B246" s="2"/>
      <c r="C246" s="2"/>
      <c r="D246" s="85"/>
      <c r="E246" s="86"/>
      <c r="F246" s="103"/>
      <c r="G246" s="105"/>
      <c r="I246" s="1"/>
    </row>
    <row r="247" spans="1:9" s="5" customFormat="1" x14ac:dyDescent="0.2">
      <c r="A247" s="2"/>
      <c r="B247" s="2"/>
      <c r="C247" s="2"/>
      <c r="D247" s="85"/>
      <c r="E247" s="86"/>
      <c r="F247" s="103"/>
      <c r="G247" s="105"/>
      <c r="I247" s="1"/>
    </row>
    <row r="248" spans="1:9" s="5" customFormat="1" x14ac:dyDescent="0.2">
      <c r="A248" s="2"/>
      <c r="B248" s="2"/>
      <c r="C248" s="2"/>
      <c r="D248" s="85"/>
      <c r="E248" s="86"/>
      <c r="F248" s="103"/>
      <c r="G248" s="105"/>
      <c r="I248" s="1"/>
    </row>
    <row r="249" spans="1:9" s="5" customFormat="1" x14ac:dyDescent="0.2">
      <c r="A249" s="2"/>
      <c r="B249" s="2"/>
      <c r="C249" s="2"/>
      <c r="D249" s="85"/>
      <c r="E249" s="86"/>
      <c r="F249" s="103"/>
      <c r="G249" s="105"/>
      <c r="I249" s="1"/>
    </row>
    <row r="250" spans="1:9" s="5" customFormat="1" x14ac:dyDescent="0.2">
      <c r="A250" s="2"/>
      <c r="B250" s="2"/>
      <c r="C250" s="2"/>
      <c r="D250" s="85"/>
      <c r="E250" s="86"/>
      <c r="F250" s="103"/>
      <c r="G250" s="105"/>
      <c r="I250" s="1"/>
    </row>
    <row r="251" spans="1:9" s="5" customFormat="1" x14ac:dyDescent="0.2">
      <c r="A251" s="2"/>
      <c r="B251" s="2"/>
      <c r="C251" s="2"/>
      <c r="D251" s="85"/>
      <c r="E251" s="86"/>
      <c r="F251" s="103"/>
      <c r="G251" s="105"/>
      <c r="I251" s="1"/>
    </row>
    <row r="252" spans="1:9" s="5" customFormat="1" x14ac:dyDescent="0.2">
      <c r="A252" s="2"/>
      <c r="B252" s="2"/>
      <c r="C252" s="2"/>
      <c r="D252" s="85"/>
      <c r="E252" s="86"/>
      <c r="F252" s="103"/>
      <c r="G252" s="105"/>
      <c r="I252" s="1"/>
    </row>
    <row r="253" spans="1:9" s="5" customFormat="1" x14ac:dyDescent="0.2">
      <c r="A253" s="2"/>
      <c r="B253" s="2"/>
      <c r="C253" s="2"/>
      <c r="D253" s="85"/>
      <c r="E253" s="86"/>
      <c r="F253" s="103"/>
      <c r="G253" s="105"/>
      <c r="I253" s="1"/>
    </row>
    <row r="254" spans="1:9" s="5" customFormat="1" x14ac:dyDescent="0.2">
      <c r="A254" s="2"/>
      <c r="B254" s="2"/>
      <c r="C254" s="2"/>
      <c r="D254" s="85"/>
      <c r="E254" s="86"/>
      <c r="F254" s="103"/>
      <c r="G254" s="105"/>
      <c r="I254" s="1"/>
    </row>
    <row r="255" spans="1:9" s="5" customFormat="1" x14ac:dyDescent="0.2">
      <c r="A255" s="2"/>
      <c r="B255" s="2"/>
      <c r="C255" s="2"/>
      <c r="D255" s="85"/>
      <c r="E255" s="86"/>
      <c r="F255" s="103"/>
      <c r="G255" s="105"/>
      <c r="I255" s="1"/>
    </row>
    <row r="256" spans="1:9" s="5" customFormat="1" x14ac:dyDescent="0.2">
      <c r="A256" s="2"/>
      <c r="B256" s="2"/>
      <c r="C256" s="2"/>
      <c r="D256" s="85"/>
      <c r="E256" s="86"/>
      <c r="F256" s="103"/>
      <c r="G256" s="105"/>
      <c r="I256" s="1"/>
    </row>
    <row r="257" spans="1:9" s="5" customFormat="1" x14ac:dyDescent="0.2">
      <c r="A257" s="2"/>
      <c r="B257" s="2"/>
      <c r="C257" s="2"/>
      <c r="D257" s="85"/>
      <c r="E257" s="86"/>
      <c r="F257" s="103"/>
      <c r="G257" s="105"/>
      <c r="I257" s="1"/>
    </row>
    <row r="258" spans="1:9" s="5" customFormat="1" x14ac:dyDescent="0.2">
      <c r="A258" s="2"/>
      <c r="B258" s="2"/>
      <c r="C258" s="2"/>
      <c r="D258" s="85"/>
      <c r="E258" s="86"/>
      <c r="F258" s="103"/>
      <c r="G258" s="105"/>
      <c r="I258" s="1"/>
    </row>
    <row r="259" spans="1:9" s="5" customFormat="1" x14ac:dyDescent="0.2">
      <c r="A259" s="2"/>
      <c r="B259" s="2"/>
      <c r="C259" s="2"/>
      <c r="D259" s="85"/>
      <c r="E259" s="86"/>
      <c r="F259" s="103"/>
      <c r="G259" s="105"/>
      <c r="I259" s="1"/>
    </row>
    <row r="260" spans="1:9" s="5" customFormat="1" x14ac:dyDescent="0.2">
      <c r="A260" s="2"/>
      <c r="B260" s="2"/>
      <c r="C260" s="2"/>
      <c r="D260" s="85"/>
      <c r="E260" s="86"/>
      <c r="F260" s="103"/>
      <c r="G260" s="105"/>
      <c r="I260" s="1"/>
    </row>
    <row r="261" spans="1:9" s="5" customFormat="1" x14ac:dyDescent="0.2">
      <c r="A261" s="2"/>
      <c r="B261" s="2"/>
      <c r="C261" s="2"/>
      <c r="D261" s="85"/>
      <c r="E261" s="86"/>
      <c r="F261" s="103"/>
      <c r="G261" s="105"/>
      <c r="I261" s="1"/>
    </row>
    <row r="262" spans="1:9" s="5" customFormat="1" x14ac:dyDescent="0.2">
      <c r="A262" s="2"/>
      <c r="B262" s="2"/>
      <c r="C262" s="2"/>
      <c r="D262" s="85"/>
      <c r="E262" s="86"/>
      <c r="F262" s="103"/>
      <c r="G262" s="105"/>
      <c r="I262" s="1"/>
    </row>
    <row r="263" spans="1:9" s="5" customFormat="1" x14ac:dyDescent="0.2">
      <c r="A263" s="2"/>
      <c r="B263" s="2"/>
      <c r="C263" s="2"/>
      <c r="D263" s="85"/>
      <c r="E263" s="86"/>
      <c r="F263" s="103"/>
      <c r="G263" s="105"/>
      <c r="I263" s="1"/>
    </row>
    <row r="264" spans="1:9" s="5" customFormat="1" x14ac:dyDescent="0.2">
      <c r="A264" s="2"/>
      <c r="B264" s="2"/>
      <c r="C264" s="2"/>
      <c r="D264" s="85"/>
      <c r="E264" s="86"/>
      <c r="F264" s="103"/>
      <c r="G264" s="105"/>
      <c r="I264" s="1"/>
    </row>
    <row r="265" spans="1:9" s="5" customFormat="1" x14ac:dyDescent="0.2">
      <c r="A265" s="2"/>
      <c r="B265" s="2"/>
      <c r="C265" s="2"/>
      <c r="D265" s="85"/>
      <c r="E265" s="86"/>
      <c r="F265" s="103"/>
      <c r="G265" s="105"/>
      <c r="I265" s="1"/>
    </row>
    <row r="266" spans="1:9" s="5" customFormat="1" x14ac:dyDescent="0.2">
      <c r="A266" s="2"/>
      <c r="B266" s="2"/>
      <c r="C266" s="2"/>
      <c r="D266" s="85"/>
      <c r="E266" s="86"/>
      <c r="F266" s="103"/>
      <c r="G266" s="105"/>
      <c r="I266" s="1"/>
    </row>
    <row r="267" spans="1:9" s="5" customFormat="1" x14ac:dyDescent="0.2">
      <c r="A267" s="2"/>
      <c r="B267" s="2"/>
      <c r="C267" s="2"/>
      <c r="D267" s="85"/>
      <c r="E267" s="86"/>
      <c r="F267" s="103"/>
      <c r="G267" s="105"/>
      <c r="I267" s="1"/>
    </row>
    <row r="268" spans="1:9" s="5" customFormat="1" x14ac:dyDescent="0.2">
      <c r="A268" s="2"/>
      <c r="B268" s="2"/>
      <c r="C268" s="2"/>
      <c r="D268" s="85"/>
      <c r="E268" s="86"/>
      <c r="F268" s="103"/>
      <c r="G268" s="105"/>
      <c r="I268" s="1"/>
    </row>
    <row r="269" spans="1:9" s="5" customFormat="1" x14ac:dyDescent="0.2">
      <c r="A269" s="2"/>
      <c r="B269" s="2"/>
      <c r="C269" s="2"/>
      <c r="D269" s="85"/>
      <c r="E269" s="86"/>
      <c r="F269" s="103"/>
      <c r="G269" s="105"/>
      <c r="I269" s="1"/>
    </row>
    <row r="270" spans="1:9" s="5" customFormat="1" x14ac:dyDescent="0.2">
      <c r="A270" s="2"/>
      <c r="B270" s="2"/>
      <c r="C270" s="2"/>
      <c r="D270" s="85"/>
      <c r="E270" s="86"/>
      <c r="F270" s="103"/>
      <c r="G270" s="105"/>
      <c r="I270" s="1"/>
    </row>
    <row r="271" spans="1:9" s="5" customFormat="1" x14ac:dyDescent="0.2">
      <c r="A271" s="2"/>
      <c r="B271" s="2"/>
      <c r="C271" s="2"/>
      <c r="D271" s="85"/>
      <c r="E271" s="86"/>
      <c r="F271" s="103"/>
      <c r="G271" s="105"/>
      <c r="I271" s="1"/>
    </row>
    <row r="272" spans="1:9" s="5" customFormat="1" x14ac:dyDescent="0.2">
      <c r="A272" s="2"/>
      <c r="B272" s="2"/>
      <c r="C272" s="2"/>
      <c r="D272" s="85"/>
      <c r="E272" s="86"/>
      <c r="F272" s="103"/>
      <c r="G272" s="105"/>
      <c r="I272" s="1"/>
    </row>
    <row r="273" spans="1:9" s="5" customFormat="1" x14ac:dyDescent="0.2">
      <c r="A273" s="2"/>
      <c r="B273" s="2"/>
      <c r="C273" s="2"/>
      <c r="D273" s="85"/>
      <c r="E273" s="86"/>
      <c r="F273" s="103"/>
      <c r="G273" s="105"/>
      <c r="I273" s="1"/>
    </row>
    <row r="274" spans="1:9" s="5" customFormat="1" x14ac:dyDescent="0.2">
      <c r="A274" s="2"/>
      <c r="B274" s="2"/>
      <c r="C274" s="2"/>
      <c r="D274" s="85"/>
      <c r="E274" s="86"/>
      <c r="F274" s="103"/>
      <c r="G274" s="105"/>
      <c r="I274" s="1"/>
    </row>
    <row r="275" spans="1:9" s="5" customFormat="1" x14ac:dyDescent="0.2">
      <c r="A275" s="2"/>
      <c r="B275" s="2"/>
      <c r="C275" s="2"/>
      <c r="D275" s="85"/>
      <c r="E275" s="86"/>
      <c r="F275" s="103"/>
      <c r="G275" s="105"/>
      <c r="I275" s="1"/>
    </row>
    <row r="276" spans="1:9" s="5" customFormat="1" x14ac:dyDescent="0.2">
      <c r="A276" s="2"/>
      <c r="B276" s="2"/>
      <c r="C276" s="2"/>
      <c r="D276" s="85"/>
      <c r="E276" s="86"/>
      <c r="F276" s="103"/>
      <c r="G276" s="105"/>
      <c r="I276" s="1"/>
    </row>
    <row r="277" spans="1:9" s="5" customFormat="1" x14ac:dyDescent="0.2">
      <c r="A277" s="2"/>
      <c r="B277" s="2"/>
      <c r="C277" s="2"/>
      <c r="D277" s="85"/>
      <c r="E277" s="86"/>
      <c r="F277" s="103"/>
      <c r="G277" s="105"/>
      <c r="I277" s="1"/>
    </row>
    <row r="278" spans="1:9" s="5" customFormat="1" x14ac:dyDescent="0.2">
      <c r="A278" s="2"/>
      <c r="B278" s="2"/>
      <c r="C278" s="2"/>
      <c r="D278" s="85"/>
      <c r="E278" s="86"/>
      <c r="F278" s="103"/>
      <c r="G278" s="105"/>
      <c r="I278" s="1"/>
    </row>
    <row r="279" spans="1:9" s="5" customFormat="1" x14ac:dyDescent="0.2">
      <c r="A279" s="2"/>
      <c r="B279" s="2"/>
      <c r="C279" s="2"/>
      <c r="D279" s="85"/>
      <c r="E279" s="86"/>
      <c r="F279" s="103"/>
      <c r="G279" s="105"/>
      <c r="I279" s="1"/>
    </row>
    <row r="280" spans="1:9" s="5" customFormat="1" x14ac:dyDescent="0.2">
      <c r="A280" s="2"/>
      <c r="B280" s="2"/>
      <c r="C280" s="2"/>
      <c r="D280" s="85"/>
      <c r="E280" s="86"/>
      <c r="F280" s="103"/>
      <c r="G280" s="105"/>
      <c r="I280" s="1"/>
    </row>
    <row r="281" spans="1:9" s="5" customFormat="1" x14ac:dyDescent="0.2">
      <c r="A281" s="2"/>
      <c r="B281" s="2"/>
      <c r="C281" s="2"/>
      <c r="D281" s="85"/>
      <c r="E281" s="86"/>
      <c r="F281" s="103"/>
      <c r="G281" s="105"/>
      <c r="I281" s="1"/>
    </row>
    <row r="282" spans="1:9" s="5" customFormat="1" x14ac:dyDescent="0.2">
      <c r="A282" s="2"/>
      <c r="B282" s="2"/>
      <c r="C282" s="2"/>
      <c r="D282" s="85"/>
      <c r="E282" s="86"/>
      <c r="F282" s="103"/>
      <c r="G282" s="105"/>
      <c r="I282" s="1"/>
    </row>
    <row r="283" spans="1:9" s="5" customFormat="1" x14ac:dyDescent="0.2">
      <c r="A283" s="2"/>
      <c r="B283" s="2"/>
      <c r="C283" s="2"/>
      <c r="D283" s="85"/>
      <c r="E283" s="86"/>
      <c r="F283" s="103"/>
      <c r="G283" s="105"/>
      <c r="I283" s="1"/>
    </row>
    <row r="284" spans="1:9" s="5" customFormat="1" x14ac:dyDescent="0.2">
      <c r="A284" s="2"/>
      <c r="B284" s="2"/>
      <c r="C284" s="2"/>
      <c r="D284" s="85"/>
      <c r="E284" s="86"/>
      <c r="F284" s="103"/>
      <c r="G284" s="105"/>
      <c r="I284" s="1"/>
    </row>
    <row r="285" spans="1:9" s="5" customFormat="1" x14ac:dyDescent="0.2">
      <c r="A285" s="2"/>
      <c r="B285" s="2"/>
      <c r="C285" s="2"/>
      <c r="D285" s="85"/>
      <c r="E285" s="86"/>
      <c r="F285" s="103"/>
      <c r="G285" s="105"/>
      <c r="I285" s="1"/>
    </row>
    <row r="286" spans="1:9" s="5" customFormat="1" x14ac:dyDescent="0.2">
      <c r="A286" s="2"/>
      <c r="B286" s="2"/>
      <c r="C286" s="2"/>
      <c r="D286" s="85"/>
      <c r="E286" s="86"/>
      <c r="F286" s="103"/>
      <c r="G286" s="105"/>
      <c r="I286" s="1"/>
    </row>
    <row r="287" spans="1:9" s="5" customFormat="1" x14ac:dyDescent="0.2">
      <c r="A287" s="2"/>
      <c r="B287" s="2"/>
      <c r="C287" s="2"/>
      <c r="D287" s="85"/>
      <c r="E287" s="86"/>
      <c r="F287" s="103"/>
      <c r="G287" s="105"/>
      <c r="I287" s="1"/>
    </row>
    <row r="288" spans="1:9" s="5" customFormat="1" x14ac:dyDescent="0.2">
      <c r="A288" s="2"/>
      <c r="B288" s="2"/>
      <c r="C288" s="2"/>
      <c r="D288" s="85"/>
      <c r="E288" s="86"/>
      <c r="F288" s="103"/>
      <c r="G288" s="105"/>
      <c r="I288" s="1"/>
    </row>
    <row r="289" spans="1:9" s="5" customFormat="1" x14ac:dyDescent="0.2">
      <c r="A289" s="2"/>
      <c r="B289" s="2"/>
      <c r="C289" s="2"/>
      <c r="D289" s="85"/>
      <c r="E289" s="86"/>
      <c r="F289" s="103"/>
      <c r="G289" s="105"/>
      <c r="I289" s="1"/>
    </row>
    <row r="290" spans="1:9" s="5" customFormat="1" x14ac:dyDescent="0.2">
      <c r="A290" s="2"/>
      <c r="B290" s="2"/>
      <c r="C290" s="2"/>
      <c r="D290" s="85"/>
      <c r="E290" s="86"/>
      <c r="F290" s="103"/>
      <c r="G290" s="105"/>
      <c r="I290" s="1"/>
    </row>
    <row r="291" spans="1:9" s="5" customFormat="1" x14ac:dyDescent="0.2">
      <c r="A291" s="2"/>
      <c r="B291" s="2"/>
      <c r="C291" s="2"/>
      <c r="D291" s="85"/>
      <c r="E291" s="86"/>
      <c r="F291" s="103"/>
      <c r="G291" s="105"/>
      <c r="I291" s="1"/>
    </row>
    <row r="292" spans="1:9" s="5" customFormat="1" x14ac:dyDescent="0.2">
      <c r="A292" s="2"/>
      <c r="B292" s="2"/>
      <c r="C292" s="2"/>
      <c r="D292" s="85"/>
      <c r="E292" s="86"/>
      <c r="F292" s="103"/>
      <c r="G292" s="105"/>
      <c r="I292" s="1"/>
    </row>
    <row r="293" spans="1:9" s="5" customFormat="1" x14ac:dyDescent="0.2">
      <c r="A293" s="2"/>
      <c r="B293" s="2"/>
      <c r="C293" s="2"/>
      <c r="D293" s="85"/>
      <c r="E293" s="86"/>
      <c r="F293" s="103"/>
      <c r="G293" s="105"/>
      <c r="I293" s="1"/>
    </row>
    <row r="294" spans="1:9" s="5" customFormat="1" x14ac:dyDescent="0.2">
      <c r="A294" s="2"/>
      <c r="B294" s="2"/>
      <c r="C294" s="2"/>
      <c r="D294" s="85"/>
      <c r="E294" s="86"/>
      <c r="F294" s="103"/>
      <c r="G294" s="105"/>
      <c r="I294" s="1"/>
    </row>
    <row r="295" spans="1:9" s="5" customFormat="1" x14ac:dyDescent="0.2">
      <c r="A295" s="2"/>
      <c r="B295" s="2"/>
      <c r="C295" s="2"/>
      <c r="D295" s="85"/>
      <c r="E295" s="86"/>
      <c r="F295" s="103"/>
      <c r="G295" s="105"/>
      <c r="I295" s="1"/>
    </row>
    <row r="296" spans="1:9" s="5" customFormat="1" x14ac:dyDescent="0.2">
      <c r="A296" s="2"/>
      <c r="B296" s="2"/>
      <c r="C296" s="2"/>
      <c r="D296" s="85"/>
      <c r="E296" s="86"/>
      <c r="F296" s="103"/>
      <c r="G296" s="105"/>
      <c r="I296" s="1"/>
    </row>
    <row r="297" spans="1:9" s="5" customFormat="1" x14ac:dyDescent="0.2">
      <c r="A297" s="2"/>
      <c r="B297" s="2"/>
      <c r="C297" s="2"/>
      <c r="D297" s="85"/>
      <c r="E297" s="86"/>
      <c r="F297" s="103"/>
      <c r="G297" s="105"/>
      <c r="I297" s="1"/>
    </row>
    <row r="298" spans="1:9" s="5" customFormat="1" x14ac:dyDescent="0.2">
      <c r="A298" s="2"/>
      <c r="B298" s="2"/>
      <c r="C298" s="2"/>
      <c r="D298" s="85"/>
      <c r="E298" s="86"/>
      <c r="F298" s="103"/>
      <c r="G298" s="105"/>
      <c r="I298" s="1"/>
    </row>
    <row r="299" spans="1:9" s="5" customFormat="1" x14ac:dyDescent="0.2">
      <c r="A299" s="2"/>
      <c r="B299" s="2"/>
      <c r="C299" s="2"/>
      <c r="D299" s="85"/>
      <c r="E299" s="86"/>
      <c r="F299" s="103"/>
      <c r="G299" s="105"/>
      <c r="I299" s="1"/>
    </row>
    <row r="300" spans="1:9" s="5" customFormat="1" x14ac:dyDescent="0.2">
      <c r="A300" s="2"/>
      <c r="B300" s="2"/>
      <c r="C300" s="2"/>
      <c r="D300" s="85"/>
      <c r="E300" s="86"/>
      <c r="F300" s="103"/>
      <c r="G300" s="105"/>
      <c r="I300" s="1"/>
    </row>
    <row r="301" spans="1:9" s="5" customFormat="1" x14ac:dyDescent="0.2">
      <c r="A301" s="2"/>
      <c r="B301" s="2"/>
      <c r="C301" s="2"/>
      <c r="D301" s="85"/>
      <c r="E301" s="86"/>
      <c r="F301" s="103"/>
      <c r="G301" s="105"/>
      <c r="I301" s="1"/>
    </row>
    <row r="302" spans="1:9" s="5" customFormat="1" x14ac:dyDescent="0.2">
      <c r="A302" s="2"/>
      <c r="B302" s="2"/>
      <c r="C302" s="2"/>
      <c r="D302" s="85"/>
      <c r="E302" s="86"/>
      <c r="F302" s="103"/>
      <c r="G302" s="105"/>
      <c r="I302" s="1"/>
    </row>
    <row r="303" spans="1:9" s="5" customFormat="1" x14ac:dyDescent="0.2">
      <c r="A303" s="2"/>
      <c r="B303" s="2"/>
      <c r="C303" s="2"/>
      <c r="D303" s="85"/>
      <c r="E303" s="86"/>
      <c r="F303" s="103"/>
      <c r="G303" s="105"/>
      <c r="I303" s="1"/>
    </row>
    <row r="304" spans="1:9" s="5" customFormat="1" x14ac:dyDescent="0.2">
      <c r="A304" s="2"/>
      <c r="B304" s="2"/>
      <c r="C304" s="2"/>
      <c r="D304" s="85"/>
      <c r="E304" s="86"/>
      <c r="F304" s="103"/>
      <c r="G304" s="105"/>
      <c r="I304" s="1"/>
    </row>
    <row r="305" spans="1:9" s="5" customFormat="1" x14ac:dyDescent="0.2">
      <c r="A305" s="2"/>
      <c r="B305" s="2"/>
      <c r="C305" s="2"/>
      <c r="D305" s="85"/>
      <c r="E305" s="86"/>
      <c r="F305" s="103"/>
      <c r="G305" s="105"/>
      <c r="I305" s="1"/>
    </row>
    <row r="306" spans="1:9" s="5" customFormat="1" x14ac:dyDescent="0.2">
      <c r="A306" s="2"/>
      <c r="B306" s="2"/>
      <c r="C306" s="2"/>
      <c r="D306" s="85"/>
      <c r="E306" s="86"/>
      <c r="F306" s="103"/>
      <c r="G306" s="105"/>
      <c r="I306" s="1"/>
    </row>
    <row r="307" spans="1:9" s="5" customFormat="1" x14ac:dyDescent="0.2">
      <c r="A307" s="2"/>
      <c r="B307" s="2"/>
      <c r="C307" s="2"/>
      <c r="D307" s="85"/>
      <c r="E307" s="86"/>
      <c r="F307" s="103"/>
      <c r="G307" s="105"/>
      <c r="I307" s="1"/>
    </row>
    <row r="308" spans="1:9" s="5" customFormat="1" x14ac:dyDescent="0.2">
      <c r="A308" s="2"/>
      <c r="B308" s="2"/>
      <c r="C308" s="2"/>
      <c r="D308" s="85"/>
      <c r="E308" s="86"/>
      <c r="F308" s="103"/>
      <c r="G308" s="105"/>
      <c r="I308" s="1"/>
    </row>
    <row r="309" spans="1:9" s="5" customFormat="1" x14ac:dyDescent="0.2">
      <c r="A309" s="2"/>
      <c r="B309" s="2"/>
      <c r="C309" s="2"/>
      <c r="D309" s="85"/>
      <c r="E309" s="86"/>
      <c r="F309" s="103"/>
      <c r="G309" s="105"/>
      <c r="I309" s="1"/>
    </row>
    <row r="310" spans="1:9" s="5" customFormat="1" x14ac:dyDescent="0.2">
      <c r="A310" s="2"/>
      <c r="B310" s="2"/>
      <c r="C310" s="2"/>
      <c r="D310" s="85"/>
      <c r="E310" s="86"/>
      <c r="F310" s="103"/>
      <c r="G310" s="105"/>
      <c r="I310" s="1"/>
    </row>
    <row r="311" spans="1:9" s="5" customFormat="1" x14ac:dyDescent="0.2">
      <c r="A311" s="2"/>
      <c r="B311" s="2"/>
      <c r="C311" s="2"/>
      <c r="D311" s="85"/>
      <c r="E311" s="86"/>
      <c r="F311" s="103"/>
      <c r="G311" s="105"/>
      <c r="I311" s="1"/>
    </row>
    <row r="312" spans="1:9" s="5" customFormat="1" x14ac:dyDescent="0.2">
      <c r="A312" s="2"/>
      <c r="B312" s="2"/>
      <c r="C312" s="2"/>
      <c r="D312" s="85"/>
      <c r="E312" s="86"/>
      <c r="F312" s="103"/>
      <c r="G312" s="105"/>
      <c r="I312" s="1"/>
    </row>
    <row r="313" spans="1:9" s="5" customFormat="1" x14ac:dyDescent="0.2">
      <c r="A313" s="2"/>
      <c r="B313" s="2"/>
      <c r="C313" s="2"/>
      <c r="D313" s="85"/>
      <c r="E313" s="86"/>
      <c r="F313" s="103"/>
      <c r="G313" s="105"/>
      <c r="I313" s="1"/>
    </row>
    <row r="314" spans="1:9" s="5" customFormat="1" x14ac:dyDescent="0.2">
      <c r="A314" s="2"/>
      <c r="B314" s="2"/>
      <c r="C314" s="2"/>
      <c r="D314" s="85"/>
      <c r="E314" s="86"/>
      <c r="F314" s="103"/>
      <c r="G314" s="105"/>
      <c r="I314" s="1"/>
    </row>
    <row r="315" spans="1:9" s="5" customFormat="1" x14ac:dyDescent="0.2">
      <c r="A315" s="2"/>
      <c r="B315" s="2"/>
      <c r="C315" s="2"/>
      <c r="D315" s="85"/>
      <c r="E315" s="86"/>
      <c r="F315" s="103"/>
      <c r="G315" s="105"/>
      <c r="I315" s="1"/>
    </row>
    <row r="316" spans="1:9" s="5" customFormat="1" x14ac:dyDescent="0.2">
      <c r="A316" s="2"/>
      <c r="B316" s="2"/>
      <c r="C316" s="2"/>
      <c r="D316" s="85"/>
      <c r="E316" s="86"/>
      <c r="F316" s="103"/>
      <c r="G316" s="105"/>
      <c r="I316" s="1"/>
    </row>
    <row r="317" spans="1:9" s="5" customFormat="1" x14ac:dyDescent="0.2">
      <c r="A317" s="2"/>
      <c r="B317" s="2"/>
      <c r="C317" s="2"/>
      <c r="D317" s="85"/>
      <c r="E317" s="86"/>
      <c r="F317" s="103"/>
      <c r="G317" s="105"/>
      <c r="I317" s="1"/>
    </row>
    <row r="318" spans="1:9" s="5" customFormat="1" x14ac:dyDescent="0.2">
      <c r="A318" s="2"/>
      <c r="B318" s="2"/>
      <c r="C318" s="2"/>
      <c r="D318" s="85"/>
      <c r="E318" s="86"/>
      <c r="F318" s="103"/>
      <c r="G318" s="105"/>
      <c r="I318" s="1"/>
    </row>
    <row r="319" spans="1:9" s="5" customFormat="1" x14ac:dyDescent="0.2">
      <c r="A319" s="2"/>
      <c r="B319" s="2"/>
      <c r="C319" s="2"/>
      <c r="D319" s="85"/>
      <c r="E319" s="86"/>
      <c r="F319" s="103"/>
      <c r="G319" s="105"/>
      <c r="I319" s="1"/>
    </row>
    <row r="320" spans="1:9" s="5" customFormat="1" x14ac:dyDescent="0.2">
      <c r="A320" s="2"/>
      <c r="B320" s="2"/>
      <c r="C320" s="2"/>
      <c r="D320" s="85"/>
      <c r="E320" s="86"/>
      <c r="F320" s="103"/>
      <c r="G320" s="105"/>
      <c r="I320" s="1"/>
    </row>
    <row r="321" spans="1:9" s="5" customFormat="1" x14ac:dyDescent="0.2">
      <c r="A321" s="2"/>
      <c r="B321" s="2"/>
      <c r="C321" s="2"/>
      <c r="D321" s="85"/>
      <c r="E321" s="86"/>
      <c r="F321" s="103"/>
      <c r="G321" s="105"/>
      <c r="I321" s="1"/>
    </row>
    <row r="322" spans="1:9" s="5" customFormat="1" x14ac:dyDescent="0.2">
      <c r="A322" s="2"/>
      <c r="B322" s="2"/>
      <c r="C322" s="2"/>
      <c r="D322" s="85"/>
      <c r="E322" s="86"/>
      <c r="F322" s="103"/>
      <c r="G322" s="105"/>
      <c r="I322" s="1"/>
    </row>
    <row r="323" spans="1:9" s="5" customFormat="1" x14ac:dyDescent="0.2">
      <c r="A323" s="2"/>
      <c r="B323" s="2"/>
      <c r="C323" s="2"/>
      <c r="D323" s="85"/>
      <c r="E323" s="86"/>
      <c r="F323" s="103"/>
      <c r="G323" s="105"/>
      <c r="I323" s="1"/>
    </row>
    <row r="324" spans="1:9" s="5" customFormat="1" x14ac:dyDescent="0.2">
      <c r="A324" s="2"/>
      <c r="B324" s="2"/>
      <c r="C324" s="2"/>
      <c r="D324" s="85"/>
      <c r="E324" s="86"/>
      <c r="F324" s="103"/>
      <c r="G324" s="105"/>
      <c r="I324" s="1"/>
    </row>
    <row r="325" spans="1:9" s="5" customFormat="1" x14ac:dyDescent="0.2">
      <c r="A325" s="2"/>
      <c r="B325" s="2"/>
      <c r="C325" s="2"/>
      <c r="D325" s="85"/>
      <c r="E325" s="86"/>
      <c r="F325" s="103"/>
      <c r="G325" s="105"/>
      <c r="I325" s="1"/>
    </row>
    <row r="326" spans="1:9" s="5" customFormat="1" x14ac:dyDescent="0.2">
      <c r="A326" s="2"/>
      <c r="B326" s="2"/>
      <c r="C326" s="2"/>
      <c r="D326" s="85"/>
      <c r="E326" s="86"/>
      <c r="F326" s="103"/>
      <c r="G326" s="105"/>
      <c r="I326" s="1"/>
    </row>
    <row r="327" spans="1:9" s="5" customFormat="1" x14ac:dyDescent="0.2">
      <c r="A327" s="2"/>
      <c r="B327" s="2"/>
      <c r="C327" s="2"/>
      <c r="D327" s="85"/>
      <c r="E327" s="86"/>
      <c r="F327" s="103"/>
      <c r="G327" s="105"/>
      <c r="I327" s="1"/>
    </row>
    <row r="328" spans="1:9" s="5" customFormat="1" x14ac:dyDescent="0.2">
      <c r="A328" s="2"/>
      <c r="B328" s="2"/>
      <c r="C328" s="2"/>
      <c r="D328" s="85"/>
      <c r="E328" s="86"/>
      <c r="F328" s="103"/>
      <c r="G328" s="105"/>
      <c r="I328" s="1"/>
    </row>
    <row r="329" spans="1:9" s="5" customFormat="1" x14ac:dyDescent="0.2">
      <c r="A329" s="2"/>
      <c r="B329" s="2"/>
      <c r="C329" s="2"/>
      <c r="D329" s="85"/>
      <c r="E329" s="86"/>
      <c r="F329" s="103"/>
      <c r="G329" s="105"/>
      <c r="I329" s="1"/>
    </row>
    <row r="330" spans="1:9" s="5" customFormat="1" x14ac:dyDescent="0.2">
      <c r="A330" s="2"/>
      <c r="B330" s="2"/>
      <c r="C330" s="2"/>
      <c r="D330" s="85"/>
      <c r="E330" s="86"/>
      <c r="F330" s="103"/>
      <c r="G330" s="105"/>
      <c r="I330" s="1"/>
    </row>
    <row r="331" spans="1:9" s="5" customFormat="1" x14ac:dyDescent="0.2">
      <c r="A331" s="2"/>
      <c r="B331" s="2"/>
      <c r="C331" s="2"/>
      <c r="D331" s="85"/>
      <c r="E331" s="86"/>
      <c r="F331" s="103"/>
      <c r="G331" s="105"/>
      <c r="I331" s="1"/>
    </row>
    <row r="332" spans="1:9" s="5" customFormat="1" x14ac:dyDescent="0.2">
      <c r="A332" s="2"/>
      <c r="B332" s="2"/>
      <c r="C332" s="2"/>
      <c r="D332" s="85"/>
      <c r="E332" s="86"/>
      <c r="F332" s="103"/>
      <c r="G332" s="105"/>
      <c r="I332" s="1"/>
    </row>
    <row r="333" spans="1:9" s="5" customFormat="1" x14ac:dyDescent="0.2">
      <c r="A333" s="2"/>
      <c r="B333" s="2"/>
      <c r="C333" s="2"/>
      <c r="D333" s="85"/>
      <c r="E333" s="86"/>
      <c r="F333" s="103"/>
      <c r="G333" s="105"/>
      <c r="I333" s="1"/>
    </row>
    <row r="334" spans="1:9" s="5" customFormat="1" x14ac:dyDescent="0.2">
      <c r="A334" s="2"/>
      <c r="B334" s="2"/>
      <c r="C334" s="2"/>
      <c r="D334" s="85"/>
      <c r="E334" s="86"/>
      <c r="F334" s="103"/>
      <c r="G334" s="105"/>
      <c r="I334" s="1"/>
    </row>
    <row r="335" spans="1:9" s="5" customFormat="1" x14ac:dyDescent="0.2">
      <c r="A335" s="2"/>
      <c r="B335" s="2"/>
      <c r="C335" s="2"/>
      <c r="D335" s="85"/>
      <c r="E335" s="86"/>
      <c r="F335" s="103"/>
      <c r="G335" s="105"/>
      <c r="I335" s="1"/>
    </row>
    <row r="336" spans="1:9" s="5" customFormat="1" x14ac:dyDescent="0.2">
      <c r="A336" s="2"/>
      <c r="B336" s="2"/>
      <c r="C336" s="2"/>
      <c r="D336" s="85"/>
      <c r="E336" s="86"/>
      <c r="F336" s="103"/>
      <c r="G336" s="105"/>
      <c r="I336" s="1"/>
    </row>
    <row r="337" spans="1:9" s="5" customFormat="1" x14ac:dyDescent="0.2">
      <c r="A337" s="2"/>
      <c r="B337" s="2"/>
      <c r="C337" s="2"/>
      <c r="D337" s="85"/>
      <c r="E337" s="86"/>
      <c r="F337" s="103"/>
      <c r="G337" s="105"/>
      <c r="I337" s="1"/>
    </row>
    <row r="338" spans="1:9" s="5" customFormat="1" x14ac:dyDescent="0.2">
      <c r="A338" s="2"/>
      <c r="B338" s="2"/>
      <c r="C338" s="2"/>
      <c r="D338" s="85"/>
      <c r="E338" s="86"/>
      <c r="F338" s="103"/>
      <c r="G338" s="105"/>
      <c r="I338" s="1"/>
    </row>
    <row r="339" spans="1:9" s="5" customFormat="1" x14ac:dyDescent="0.2">
      <c r="A339" s="2"/>
      <c r="B339" s="2"/>
      <c r="C339" s="2"/>
      <c r="D339" s="85"/>
      <c r="E339" s="86"/>
      <c r="F339" s="103"/>
      <c r="G339" s="105"/>
      <c r="I339" s="1"/>
    </row>
    <row r="340" spans="1:9" s="5" customFormat="1" x14ac:dyDescent="0.2">
      <c r="A340" s="2"/>
      <c r="B340" s="2"/>
      <c r="C340" s="2"/>
      <c r="D340" s="85"/>
      <c r="E340" s="86"/>
      <c r="F340" s="103"/>
      <c r="G340" s="105"/>
      <c r="I340" s="1"/>
    </row>
    <row r="341" spans="1:9" s="5" customFormat="1" x14ac:dyDescent="0.2">
      <c r="A341" s="2"/>
      <c r="B341" s="2"/>
      <c r="C341" s="2"/>
      <c r="D341" s="85"/>
      <c r="E341" s="86"/>
      <c r="F341" s="103"/>
      <c r="G341" s="105"/>
      <c r="I341" s="1"/>
    </row>
    <row r="342" spans="1:9" s="5" customFormat="1" x14ac:dyDescent="0.2">
      <c r="A342" s="2"/>
      <c r="B342" s="2"/>
      <c r="C342" s="2"/>
      <c r="D342" s="85"/>
      <c r="E342" s="86"/>
      <c r="F342" s="103"/>
      <c r="G342" s="105"/>
      <c r="I342" s="1"/>
    </row>
    <row r="343" spans="1:9" s="5" customFormat="1" x14ac:dyDescent="0.2">
      <c r="A343" s="2"/>
      <c r="B343" s="2"/>
      <c r="C343" s="2"/>
      <c r="D343" s="85"/>
      <c r="E343" s="86"/>
      <c r="F343" s="103"/>
      <c r="G343" s="105"/>
      <c r="I343" s="1"/>
    </row>
    <row r="344" spans="1:9" s="5" customFormat="1" x14ac:dyDescent="0.2">
      <c r="A344" s="2"/>
      <c r="B344" s="2"/>
      <c r="C344" s="2"/>
      <c r="D344" s="85"/>
      <c r="E344" s="86"/>
      <c r="F344" s="103"/>
      <c r="G344" s="105"/>
      <c r="I344" s="1"/>
    </row>
    <row r="345" spans="1:9" s="5" customFormat="1" x14ac:dyDescent="0.2">
      <c r="A345" s="2"/>
      <c r="B345" s="2"/>
      <c r="C345" s="2"/>
      <c r="D345" s="85"/>
      <c r="E345" s="86"/>
      <c r="F345" s="103"/>
      <c r="G345" s="105"/>
      <c r="I345" s="1"/>
    </row>
    <row r="346" spans="1:9" x14ac:dyDescent="0.2">
      <c r="A346" s="2"/>
      <c r="B346" s="2"/>
      <c r="D346" s="85"/>
      <c r="E346" s="86"/>
    </row>
    <row r="347" spans="1:9" x14ac:dyDescent="0.2">
      <c r="A347" s="2"/>
      <c r="B347" s="2"/>
      <c r="D347" s="85"/>
      <c r="E347" s="86"/>
    </row>
    <row r="348" spans="1:9" x14ac:dyDescent="0.2">
      <c r="A348" s="2"/>
      <c r="B348" s="2"/>
      <c r="D348" s="85"/>
      <c r="E348" s="86"/>
    </row>
    <row r="349" spans="1:9" x14ac:dyDescent="0.2">
      <c r="A349" s="2"/>
      <c r="B349" s="2"/>
      <c r="D349" s="85"/>
      <c r="E349" s="86"/>
    </row>
    <row r="350" spans="1:9" x14ac:dyDescent="0.2">
      <c r="A350" s="2"/>
      <c r="B350" s="2"/>
      <c r="D350" s="85"/>
      <c r="E350" s="86"/>
    </row>
    <row r="351" spans="1:9" x14ac:dyDescent="0.2">
      <c r="A351" s="2"/>
      <c r="B351" s="2"/>
      <c r="D351" s="85"/>
      <c r="E351" s="86"/>
    </row>
    <row r="352" spans="1:9" x14ac:dyDescent="0.2">
      <c r="A352" s="2"/>
      <c r="B352" s="2"/>
      <c r="D352" s="85"/>
      <c r="E352" s="86"/>
    </row>
    <row r="353" spans="1:5" x14ac:dyDescent="0.2">
      <c r="A353" s="2"/>
      <c r="B353" s="2"/>
      <c r="D353" s="85"/>
      <c r="E353" s="86"/>
    </row>
    <row r="354" spans="1:5" x14ac:dyDescent="0.2">
      <c r="A354" s="2"/>
      <c r="B354" s="2"/>
      <c r="D354" s="85"/>
      <c r="E354" s="86"/>
    </row>
    <row r="355" spans="1:5" x14ac:dyDescent="0.2">
      <c r="A355" s="2"/>
      <c r="B355" s="2"/>
      <c r="D355" s="85"/>
      <c r="E355" s="86"/>
    </row>
    <row r="356" spans="1:5" x14ac:dyDescent="0.2">
      <c r="A356" s="2"/>
      <c r="B356" s="2"/>
      <c r="D356" s="85"/>
      <c r="E356" s="86"/>
    </row>
    <row r="357" spans="1:5" x14ac:dyDescent="0.2">
      <c r="A357" s="2"/>
      <c r="B357" s="2"/>
      <c r="D357" s="85"/>
      <c r="E357" s="86"/>
    </row>
    <row r="358" spans="1:5" x14ac:dyDescent="0.2">
      <c r="A358" s="2"/>
      <c r="B358" s="2"/>
    </row>
    <row r="359" spans="1:5" x14ac:dyDescent="0.2">
      <c r="A359" s="2"/>
      <c r="B359" s="2"/>
    </row>
    <row r="360" spans="1:5" x14ac:dyDescent="0.2">
      <c r="A360" s="2"/>
      <c r="B360" s="2"/>
    </row>
  </sheetData>
  <sheetProtection password="C77B" sheet="1" objects="1" scenarios="1" selectLockedCells="1"/>
  <mergeCells count="38">
    <mergeCell ref="A42:C42"/>
    <mergeCell ref="A71:C71"/>
    <mergeCell ref="B75:C75"/>
    <mergeCell ref="A76:C76"/>
    <mergeCell ref="A52:C52"/>
    <mergeCell ref="B49:C49"/>
    <mergeCell ref="A50:C50"/>
    <mergeCell ref="A46:C46"/>
    <mergeCell ref="A1:G1"/>
    <mergeCell ref="A2:G2"/>
    <mergeCell ref="B3:G3"/>
    <mergeCell ref="F5:G5"/>
    <mergeCell ref="D6:E6"/>
    <mergeCell ref="A9:C9"/>
    <mergeCell ref="A33:C33"/>
    <mergeCell ref="A35:C35"/>
    <mergeCell ref="A37:C37"/>
    <mergeCell ref="A39:C39"/>
    <mergeCell ref="A23:C23"/>
    <mergeCell ref="B22:C22"/>
    <mergeCell ref="A25:C25"/>
    <mergeCell ref="A27:C27"/>
    <mergeCell ref="A31:C31"/>
    <mergeCell ref="A11:C11"/>
    <mergeCell ref="A13:C13"/>
    <mergeCell ref="A15:C15"/>
    <mergeCell ref="A29:C29"/>
    <mergeCell ref="A18:C18"/>
    <mergeCell ref="A91:G91"/>
    <mergeCell ref="A58:C58"/>
    <mergeCell ref="B63:C63"/>
    <mergeCell ref="A64:C64"/>
    <mergeCell ref="A68:C68"/>
    <mergeCell ref="D87:D88"/>
    <mergeCell ref="E87:E88"/>
    <mergeCell ref="A78:C78"/>
    <mergeCell ref="A79:C79"/>
    <mergeCell ref="B83:C83"/>
  </mergeCells>
  <conditionalFormatting sqref="G49 G8 G22 G63 G75">
    <cfRule type="cellIs" dxfId="2" priority="1" stopIfTrue="1" operator="between">
      <formula>0.3</formula>
      <formula>0.7</formula>
    </cfRule>
    <cfRule type="cellIs" dxfId="1" priority="4" stopIfTrue="1" operator="greaterThanOrEqual">
      <formula>1</formula>
    </cfRule>
    <cfRule type="cellIs" dxfId="0" priority="5" stopIfTrue="1" operator="lessThanOrEqual">
      <formula>0.3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84" fitToHeight="2" orientation="portrait" horizontalDpi="360" verticalDpi="360" r:id="rId1"/>
  <headerFooter alignWithMargins="0">
    <oddFooter>Seite &amp;P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BSc-MB</vt:lpstr>
      <vt:lpstr>'BSc-MB'!Drucktitel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2007-11-26T08:19:02Z</cp:lastPrinted>
  <dcterms:created xsi:type="dcterms:W3CDTF">2007-11-23T14:03:27Z</dcterms:created>
  <dcterms:modified xsi:type="dcterms:W3CDTF">2017-10-09T06:32:17Z</dcterms:modified>
</cp:coreProperties>
</file>