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120" windowWidth="18204" windowHeight="12324"/>
  </bookViews>
  <sheets>
    <sheet name="BSc-MB" sheetId="1" r:id="rId1"/>
  </sheets>
  <definedNames>
    <definedName name="_xlnm.Print_Titles" localSheetId="0">'BSc-MB'!$1:$7</definedName>
  </definedNames>
  <calcPr calcId="125725"/>
</workbook>
</file>

<file path=xl/calcChain.xml><?xml version="1.0" encoding="utf-8"?>
<calcChain xmlns="http://schemas.openxmlformats.org/spreadsheetml/2006/main">
  <c r="I44" i="1"/>
  <c r="H44"/>
  <c r="C44"/>
  <c r="D89" l="1"/>
  <c r="C86"/>
  <c r="I86"/>
  <c r="C80"/>
  <c r="I80"/>
  <c r="C79"/>
  <c r="I79" s="1"/>
  <c r="C76"/>
  <c r="F72" s="1"/>
  <c r="C70"/>
  <c r="I70" s="1"/>
  <c r="C69"/>
  <c r="I69" s="1"/>
  <c r="C67"/>
  <c r="I67" s="1"/>
  <c r="C66"/>
  <c r="I66" s="1"/>
  <c r="C63"/>
  <c r="I63" s="1"/>
  <c r="C62"/>
  <c r="F60" s="1"/>
  <c r="C58"/>
  <c r="I58" s="1"/>
  <c r="C57"/>
  <c r="I57" s="1"/>
  <c r="C53"/>
  <c r="I53" s="1"/>
  <c r="C52"/>
  <c r="F47" s="1"/>
  <c r="C42"/>
  <c r="I42" s="1"/>
  <c r="C41"/>
  <c r="I41" s="1"/>
  <c r="C40"/>
  <c r="I40" s="1"/>
  <c r="C35"/>
  <c r="I35" s="1"/>
  <c r="C34"/>
  <c r="I34" s="1"/>
  <c r="C32"/>
  <c r="I32" s="1"/>
  <c r="C30"/>
  <c r="I30" s="1"/>
  <c r="C28"/>
  <c r="I28" s="1"/>
  <c r="C26"/>
  <c r="I26" s="1"/>
  <c r="C24"/>
  <c r="I24" s="1"/>
  <c r="C22"/>
  <c r="F20" s="1"/>
  <c r="C18"/>
  <c r="I18" s="1"/>
  <c r="C17"/>
  <c r="I17" s="1"/>
  <c r="C15"/>
  <c r="I15" s="1"/>
  <c r="C14"/>
  <c r="I14" s="1"/>
  <c r="C12"/>
  <c r="H12" s="1"/>
  <c r="C10"/>
  <c r="G8" s="1"/>
  <c r="H86"/>
  <c r="H80"/>
  <c r="H79"/>
  <c r="H76"/>
  <c r="H70"/>
  <c r="H69"/>
  <c r="H67"/>
  <c r="H66"/>
  <c r="H63"/>
  <c r="H62"/>
  <c r="H58"/>
  <c r="H57"/>
  <c r="H53"/>
  <c r="H52"/>
  <c r="H42"/>
  <c r="H41"/>
  <c r="H40"/>
  <c r="H35"/>
  <c r="H32"/>
  <c r="H26"/>
  <c r="H17"/>
  <c r="C85"/>
  <c r="C84"/>
  <c r="C81"/>
  <c r="C74"/>
  <c r="C64"/>
  <c r="G60" s="1"/>
  <c r="C55"/>
  <c r="C54"/>
  <c r="C50"/>
  <c r="C49"/>
  <c r="G47" s="1"/>
  <c r="C45"/>
  <c r="C38"/>
  <c r="C37"/>
  <c r="G20" s="1"/>
  <c r="E89"/>
  <c r="G72"/>
  <c r="I12"/>
  <c r="H18"/>
  <c r="H24"/>
  <c r="H28"/>
  <c r="H15" l="1"/>
  <c r="H14"/>
  <c r="H22"/>
  <c r="H30"/>
  <c r="H34"/>
  <c r="I22"/>
  <c r="I52"/>
  <c r="I62"/>
  <c r="I76"/>
  <c r="F8"/>
  <c r="C89"/>
  <c r="H10"/>
  <c r="H89" s="1"/>
  <c r="I10"/>
  <c r="I89" s="1"/>
  <c r="B89" l="1"/>
</calcChain>
</file>

<file path=xl/sharedStrings.xml><?xml version="1.0" encoding="utf-8"?>
<sst xmlns="http://schemas.openxmlformats.org/spreadsheetml/2006/main" count="100" uniqueCount="87">
  <si>
    <t>Name,Vorname</t>
  </si>
  <si>
    <t>Geburtsdatum, Ort</t>
  </si>
  <si>
    <t>MODUL</t>
  </si>
  <si>
    <t>SWS</t>
  </si>
  <si>
    <t>ECTS-CP</t>
  </si>
  <si>
    <t>Auswertung</t>
  </si>
  <si>
    <t>Modulelement</t>
  </si>
  <si>
    <t>Note</t>
  </si>
  <si>
    <t>Modulnote</t>
  </si>
  <si>
    <t>Anteil</t>
  </si>
  <si>
    <t>Mathematische Grundlagen</t>
  </si>
  <si>
    <t>Modul P1: Mathematik A</t>
  </si>
  <si>
    <t>Analysis I und lineare Algebra</t>
  </si>
  <si>
    <t>Modul P2: Mathematik B</t>
  </si>
  <si>
    <t>Analysis II und gewöhnl. Differentialgl.en</t>
  </si>
  <si>
    <t>Einführung in Numerische Methoden</t>
  </si>
  <si>
    <t>Modul P4: Naturwissenschaften für Maschinenbau</t>
  </si>
  <si>
    <t>Chemie für Maschinenbau</t>
  </si>
  <si>
    <t>Physik für Maschinenbau</t>
  </si>
  <si>
    <t>Ingenieurwissenschaftliche Grundlagen</t>
  </si>
  <si>
    <t>Modul P5: Technische Mechanik A</t>
  </si>
  <si>
    <t>Statik</t>
  </si>
  <si>
    <t xml:space="preserve">Modul P6:Technische Mechanik B </t>
  </si>
  <si>
    <t>Elastostatik</t>
  </si>
  <si>
    <t>Modul P7: Technische Mechanik C</t>
  </si>
  <si>
    <t>Dynamik</t>
  </si>
  <si>
    <t>Modul P8: Fluid-/Thermodynamik</t>
  </si>
  <si>
    <t xml:space="preserve">Einführung in die Fluid- und Thermodynamik </t>
  </si>
  <si>
    <t>Modul P9: Strömungslehre</t>
  </si>
  <si>
    <t>Strömungslehre</t>
  </si>
  <si>
    <t>Modul P10: Elektrotechnik</t>
  </si>
  <si>
    <t xml:space="preserve">Einführung in die Elektrotechnik </t>
  </si>
  <si>
    <t>Modul P11: Mess- und Regelungstechnik</t>
  </si>
  <si>
    <t xml:space="preserve">Mess- und Regelungstechnik I </t>
  </si>
  <si>
    <t>Mess- und Regelungstechnik II</t>
  </si>
  <si>
    <t>Modul P12: Labore A</t>
  </si>
  <si>
    <t xml:space="preserve">  Messtechniklabor</t>
  </si>
  <si>
    <t>ohne</t>
  </si>
  <si>
    <t xml:space="preserve">  Maschinenlabor</t>
  </si>
  <si>
    <t>Modul P13: Werkstofftechnik</t>
  </si>
  <si>
    <t xml:space="preserve">  Werkstofftechnik I</t>
  </si>
  <si>
    <t xml:space="preserve">  Werkstofftechnik II</t>
  </si>
  <si>
    <t xml:space="preserve">  Werkstofftechnik-Praktikum</t>
  </si>
  <si>
    <t>Modul P14: Informatik</t>
  </si>
  <si>
    <t>Einführung in die Informatik I</t>
  </si>
  <si>
    <t>Einführung in die Informatik II</t>
  </si>
  <si>
    <t>Ingenieuranwendungen</t>
  </si>
  <si>
    <t>Modul P15:Technische Darstellung</t>
  </si>
  <si>
    <t xml:space="preserve">  Technische Darstellung I </t>
  </si>
  <si>
    <t xml:space="preserve">  Technische Darstellung II</t>
  </si>
  <si>
    <t>Modul P16:Konstruktion</t>
  </si>
  <si>
    <t xml:space="preserve">  Maschinenelemente I </t>
  </si>
  <si>
    <t xml:space="preserve">  Maschinenelemente II</t>
  </si>
  <si>
    <t xml:space="preserve">  Rechnerunterstütztes Konstruieren I </t>
  </si>
  <si>
    <t xml:space="preserve">  Rechnerunterstütztes Konstruieren II</t>
  </si>
  <si>
    <t>Modul P17: Fertigungstechnik und Produktentwicklung</t>
  </si>
  <si>
    <t xml:space="preserve">  Einführung in die Fertigungstechnik</t>
  </si>
  <si>
    <t xml:space="preserve">  Konstruktionstechnik I: Produktentwicklung I</t>
  </si>
  <si>
    <t>Vertiefung</t>
  </si>
  <si>
    <t>Modul P18: Kraft- und Arbeitsmaschinen</t>
  </si>
  <si>
    <t xml:space="preserve">  Einführung in die Strömungsmaschinen</t>
  </si>
  <si>
    <t>Verbrennungskraftmaschinen I</t>
  </si>
  <si>
    <t xml:space="preserve">  Elektrische Maschinen und Antriebe</t>
  </si>
  <si>
    <r>
      <t xml:space="preserve">Modul W1: Angew. ing.wiss. Modul </t>
    </r>
    <r>
      <rPr>
        <sz val="8"/>
        <rFont val="Arial"/>
        <family val="2"/>
      </rPr>
      <t>aus Katalog BSc-TEC</t>
    </r>
  </si>
  <si>
    <r>
      <t xml:space="preserve">Modul W2: Angew. ing.wiss. Modul </t>
    </r>
    <r>
      <rPr>
        <sz val="8"/>
        <rFont val="Arial"/>
        <family val="2"/>
      </rPr>
      <t>aus Katalog BSc-TEC</t>
    </r>
  </si>
  <si>
    <t>Fachübergreifende nichttechnische Fächer</t>
  </si>
  <si>
    <t>Modul P19: Orientierung im Maschinenbau</t>
  </si>
  <si>
    <t>Einführung in den Maschinenbau</t>
  </si>
  <si>
    <t>Modul P19: Arbeitswissenschaft</t>
  </si>
  <si>
    <t>Grundlagen der Arbeitswissenschaft</t>
  </si>
  <si>
    <t>Modul W3: Modul übergreifende Fächer</t>
  </si>
  <si>
    <r>
      <t>Modul aus Katalog BSc-NT</t>
    </r>
    <r>
      <rPr>
        <sz val="10"/>
        <rFont val="Arial"/>
        <family val="2"/>
      </rPr>
      <t/>
    </r>
  </si>
  <si>
    <t>Aus dem Angebot der Univ. Siegen</t>
  </si>
  <si>
    <t>Projektarbeit, Praktika</t>
  </si>
  <si>
    <t>Planungs- und Entwicklungsprojekt</t>
  </si>
  <si>
    <t>Fachpraktikum</t>
  </si>
  <si>
    <r>
      <t>Bachelor-Arbeit mit Abschlussvortrag</t>
    </r>
    <r>
      <rPr>
        <sz val="8"/>
        <rFont val="Arial"/>
        <family val="2"/>
      </rPr>
      <t/>
    </r>
  </si>
  <si>
    <t>Summe</t>
  </si>
  <si>
    <r>
      <t xml:space="preserve">nur rot umrahmte Felder ausfüllen, 
gültige Notenwerte sind: 1,0; 1.3; 1,7; 2,0; 2,3 ......3,7 oder 4,0
</t>
    </r>
    <r>
      <rPr>
        <b/>
        <sz val="10"/>
        <rFont val="Arial"/>
        <family val="2"/>
      </rPr>
      <t>keine</t>
    </r>
    <r>
      <rPr>
        <sz val="10"/>
        <rFont val="Arial"/>
        <family val="2"/>
      </rPr>
      <t xml:space="preserve"> anderen Notenskalen verwenden!
Bei erbrachten Leistungsnachweisen nur</t>
    </r>
    <r>
      <rPr>
        <sz val="10"/>
        <color indexed="10"/>
        <rFont val="Arial"/>
        <family val="2"/>
      </rPr>
      <t xml:space="preserve"> ja </t>
    </r>
    <r>
      <rPr>
        <sz val="10"/>
        <rFont val="Arial"/>
        <family val="2"/>
      </rPr>
      <t>eintragen</t>
    </r>
  </si>
  <si>
    <t>Sollwerte</t>
  </si>
  <si>
    <t>Bachelorstudium Maschinenbau
an der Universität Siegen</t>
  </si>
  <si>
    <t>Matrikelnummer</t>
  </si>
  <si>
    <t>Modul P3: Mathematik C</t>
  </si>
  <si>
    <t>Vektoranalyse und part. Differetialgleichungen</t>
  </si>
  <si>
    <t>ECTS</t>
  </si>
  <si>
    <t>Gesamtnote</t>
  </si>
  <si>
    <r>
      <rPr>
        <sz val="8"/>
        <rFont val="Symbol"/>
        <family val="1"/>
        <charset val="2"/>
      </rPr>
      <t>S</t>
    </r>
    <r>
      <rPr>
        <sz val="8"/>
        <rFont val="Arial"/>
        <family val="2"/>
      </rPr>
      <t xml:space="preserve"> ECTS</t>
    </r>
  </si>
</sst>
</file>

<file path=xl/styles.xml><?xml version="1.0" encoding="utf-8"?>
<styleSheet xmlns="http://schemas.openxmlformats.org/spreadsheetml/2006/main">
  <numFmts count="1">
    <numFmt numFmtId="164" formatCode="0.0"/>
  </numFmts>
  <fonts count="16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i/>
      <sz val="8"/>
      <color indexed="10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10"/>
      <name val="Arial"/>
      <family val="2"/>
    </font>
    <font>
      <b/>
      <i/>
      <sz val="8"/>
      <color indexed="12"/>
      <name val="Arial"/>
      <family val="2"/>
    </font>
    <font>
      <i/>
      <sz val="8"/>
      <name val="Arial"/>
      <family val="2"/>
    </font>
    <font>
      <sz val="8"/>
      <color indexed="8"/>
      <name val="Arial"/>
      <family val="2"/>
    </font>
    <font>
      <b/>
      <sz val="8"/>
      <color indexed="10"/>
      <name val="Arial"/>
      <family val="2"/>
    </font>
    <font>
      <vertAlign val="superscript"/>
      <sz val="8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Symbol"/>
      <family val="1"/>
      <charset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0" fillId="0" borderId="0" xfId="0" applyAlignment="1"/>
    <xf numFmtId="0" fontId="3" fillId="0" borderId="0" xfId="0" applyFont="1" applyAlignme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2" fontId="0" fillId="0" borderId="0" xfId="0" applyNumberFormat="1" applyAlignment="1"/>
    <xf numFmtId="9" fontId="0" fillId="0" borderId="0" xfId="0" applyNumberFormat="1" applyAlignment="1"/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textRotation="90"/>
    </xf>
    <xf numFmtId="164" fontId="6" fillId="0" borderId="4" xfId="0" applyNumberFormat="1" applyFont="1" applyBorder="1" applyAlignment="1">
      <alignment horizontal="center" textRotation="90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9" fontId="7" fillId="0" borderId="7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8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164" fontId="8" fillId="0" borderId="9" xfId="0" applyNumberFormat="1" applyFont="1" applyFill="1" applyBorder="1" applyAlignment="1">
      <alignment horizontal="center"/>
    </xf>
    <xf numFmtId="1" fontId="3" fillId="0" borderId="3" xfId="0" applyNumberFormat="1" applyFont="1" applyFill="1" applyBorder="1" applyAlignment="1">
      <alignment horizontal="center"/>
    </xf>
    <xf numFmtId="164" fontId="9" fillId="0" borderId="12" xfId="0" applyNumberFormat="1" applyFont="1" applyFill="1" applyBorder="1" applyAlignment="1">
      <alignment horizontal="center"/>
    </xf>
    <xf numFmtId="0" fontId="3" fillId="0" borderId="13" xfId="0" applyFont="1" applyFill="1" applyBorder="1" applyAlignment="1">
      <alignment horizontal="right"/>
    </xf>
    <xf numFmtId="0" fontId="3" fillId="0" borderId="14" xfId="0" applyFont="1" applyFill="1" applyBorder="1" applyAlignment="1" applyProtection="1">
      <alignment horizontal="center"/>
      <protection locked="0"/>
    </xf>
    <xf numFmtId="1" fontId="3" fillId="2" borderId="15" xfId="0" applyNumberFormat="1" applyFont="1" applyFill="1" applyBorder="1" applyAlignment="1">
      <alignment horizontal="center"/>
    </xf>
    <xf numFmtId="164" fontId="9" fillId="2" borderId="16" xfId="0" applyNumberFormat="1" applyFont="1" applyFill="1" applyBorder="1" applyAlignment="1">
      <alignment horizontal="center"/>
    </xf>
    <xf numFmtId="1" fontId="3" fillId="0" borderId="15" xfId="0" applyNumberFormat="1" applyFont="1" applyFill="1" applyBorder="1" applyAlignment="1">
      <alignment horizontal="center"/>
    </xf>
    <xf numFmtId="164" fontId="9" fillId="0" borderId="16" xfId="0" applyNumberFormat="1" applyFont="1" applyFill="1" applyBorder="1" applyAlignment="1">
      <alignment horizontal="center"/>
    </xf>
    <xf numFmtId="0" fontId="3" fillId="0" borderId="15" xfId="0" applyFont="1" applyFill="1" applyBorder="1" applyAlignment="1">
      <alignment horizontal="right"/>
    </xf>
    <xf numFmtId="1" fontId="3" fillId="0" borderId="15" xfId="0" applyNumberFormat="1" applyFont="1" applyBorder="1" applyAlignment="1">
      <alignment horizontal="center"/>
    </xf>
    <xf numFmtId="164" fontId="9" fillId="0" borderId="16" xfId="0" applyNumberFormat="1" applyFont="1" applyBorder="1" applyAlignment="1">
      <alignment horizontal="center"/>
    </xf>
    <xf numFmtId="0" fontId="10" fillId="0" borderId="17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1" fontId="3" fillId="2" borderId="18" xfId="0" applyNumberFormat="1" applyFont="1" applyFill="1" applyBorder="1" applyAlignment="1">
      <alignment horizontal="center"/>
    </xf>
    <xf numFmtId="164" fontId="9" fillId="2" borderId="19" xfId="0" applyNumberFormat="1" applyFont="1" applyFill="1" applyBorder="1" applyAlignment="1">
      <alignment horizontal="center"/>
    </xf>
    <xf numFmtId="0" fontId="10" fillId="0" borderId="20" xfId="0" applyFont="1" applyFill="1" applyBorder="1" applyAlignment="1">
      <alignment horizontal="right"/>
    </xf>
    <xf numFmtId="1" fontId="3" fillId="2" borderId="20" xfId="0" applyNumberFormat="1" applyFont="1" applyFill="1" applyBorder="1" applyAlignment="1">
      <alignment horizontal="center"/>
    </xf>
    <xf numFmtId="164" fontId="9" fillId="2" borderId="21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164" fontId="9" fillId="0" borderId="0" xfId="0" applyNumberFormat="1" applyFont="1" applyFill="1" applyBorder="1" applyAlignment="1">
      <alignment horizontal="center"/>
    </xf>
    <xf numFmtId="0" fontId="11" fillId="0" borderId="8" xfId="0" applyFont="1" applyFill="1" applyBorder="1" applyAlignment="1"/>
    <xf numFmtId="1" fontId="3" fillId="0" borderId="9" xfId="0" applyNumberFormat="1" applyFont="1" applyFill="1" applyBorder="1" applyAlignment="1">
      <alignment horizontal="center"/>
    </xf>
    <xf numFmtId="164" fontId="9" fillId="0" borderId="9" xfId="0" applyNumberFormat="1" applyFont="1" applyFill="1" applyBorder="1" applyAlignment="1">
      <alignment horizontal="center"/>
    </xf>
    <xf numFmtId="0" fontId="0" fillId="0" borderId="22" xfId="0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0" fontId="10" fillId="0" borderId="15" xfId="0" applyFont="1" applyFill="1" applyBorder="1" applyAlignment="1">
      <alignment horizontal="right"/>
    </xf>
    <xf numFmtId="1" fontId="3" fillId="2" borderId="24" xfId="0" applyNumberFormat="1" applyFont="1" applyFill="1" applyBorder="1" applyAlignment="1">
      <alignment horizontal="center"/>
    </xf>
    <xf numFmtId="164" fontId="9" fillId="2" borderId="23" xfId="0" applyNumberFormat="1" applyFont="1" applyFill="1" applyBorder="1" applyAlignment="1">
      <alignment horizontal="center"/>
    </xf>
    <xf numFmtId="1" fontId="3" fillId="2" borderId="25" xfId="0" applyNumberFormat="1" applyFont="1" applyFill="1" applyBorder="1" applyAlignment="1">
      <alignment horizontal="center"/>
    </xf>
    <xf numFmtId="164" fontId="9" fillId="2" borderId="26" xfId="0" applyNumberFormat="1" applyFont="1" applyFill="1" applyBorder="1" applyAlignment="1">
      <alignment horizontal="center"/>
    </xf>
    <xf numFmtId="0" fontId="10" fillId="0" borderId="15" xfId="0" applyFont="1" applyBorder="1" applyAlignment="1">
      <alignment horizontal="right"/>
    </xf>
    <xf numFmtId="1" fontId="3" fillId="3" borderId="15" xfId="0" applyNumberFormat="1" applyFont="1" applyFill="1" applyBorder="1" applyAlignment="1">
      <alignment horizontal="center"/>
    </xf>
    <xf numFmtId="164" fontId="9" fillId="3" borderId="16" xfId="0" applyNumberFormat="1" applyFont="1" applyFill="1" applyBorder="1" applyAlignment="1">
      <alignment horizontal="center"/>
    </xf>
    <xf numFmtId="1" fontId="3" fillId="0" borderId="24" xfId="0" applyNumberFormat="1" applyFont="1" applyFill="1" applyBorder="1" applyAlignment="1">
      <alignment horizontal="center"/>
    </xf>
    <xf numFmtId="164" fontId="9" fillId="0" borderId="23" xfId="0" applyNumberFormat="1" applyFont="1" applyFill="1" applyBorder="1" applyAlignment="1">
      <alignment horizontal="center"/>
    </xf>
    <xf numFmtId="1" fontId="3" fillId="0" borderId="25" xfId="0" applyNumberFormat="1" applyFont="1" applyFill="1" applyBorder="1" applyAlignment="1">
      <alignment horizontal="center"/>
    </xf>
    <xf numFmtId="164" fontId="9" fillId="0" borderId="26" xfId="0" applyNumberFormat="1" applyFont="1" applyFill="1" applyBorder="1" applyAlignment="1">
      <alignment horizontal="center"/>
    </xf>
    <xf numFmtId="1" fontId="3" fillId="3" borderId="20" xfId="0" applyNumberFormat="1" applyFont="1" applyFill="1" applyBorder="1" applyAlignment="1">
      <alignment horizontal="center"/>
    </xf>
    <xf numFmtId="164" fontId="9" fillId="3" borderId="21" xfId="0" applyNumberFormat="1" applyFont="1" applyFill="1" applyBorder="1" applyAlignment="1">
      <alignment horizontal="center"/>
    </xf>
    <xf numFmtId="164" fontId="0" fillId="0" borderId="0" xfId="0" applyNumberFormat="1" applyAlignment="1"/>
    <xf numFmtId="0" fontId="5" fillId="0" borderId="3" xfId="0" applyFont="1" applyFill="1" applyBorder="1" applyAlignment="1">
      <alignment horizontal="center"/>
    </xf>
    <xf numFmtId="164" fontId="5" fillId="0" borderId="12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>
      <alignment horizontal="center"/>
    </xf>
    <xf numFmtId="0" fontId="4" fillId="0" borderId="8" xfId="0" applyFont="1" applyFill="1" applyBorder="1" applyAlignment="1">
      <alignment horizontal="left"/>
    </xf>
    <xf numFmtId="164" fontId="3" fillId="0" borderId="0" xfId="0" applyNumberFormat="1" applyFont="1" applyFill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4" borderId="24" xfId="0" applyFont="1" applyFill="1" applyBorder="1" applyAlignment="1">
      <alignment horizontal="center"/>
    </xf>
    <xf numFmtId="164" fontId="9" fillId="4" borderId="23" xfId="0" applyNumberFormat="1" applyFont="1" applyFill="1" applyBorder="1" applyAlignment="1">
      <alignment horizontal="center"/>
    </xf>
    <xf numFmtId="0" fontId="3" fillId="4" borderId="20" xfId="0" applyFont="1" applyFill="1" applyBorder="1" applyAlignment="1">
      <alignment horizontal="center"/>
    </xf>
    <xf numFmtId="164" fontId="9" fillId="4" borderId="21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" fontId="5" fillId="0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/>
    </xf>
    <xf numFmtId="164" fontId="9" fillId="0" borderId="12" xfId="0" applyNumberFormat="1" applyFont="1" applyBorder="1" applyAlignment="1">
      <alignment horizontal="center"/>
    </xf>
    <xf numFmtId="0" fontId="5" fillId="5" borderId="20" xfId="0" applyFont="1" applyFill="1" applyBorder="1"/>
    <xf numFmtId="0" fontId="5" fillId="0" borderId="0" xfId="0" applyFont="1" applyFill="1" applyBorder="1" applyAlignment="1">
      <alignment vertical="center"/>
    </xf>
    <xf numFmtId="0" fontId="0" fillId="0" borderId="10" xfId="0" applyBorder="1" applyAlignment="1"/>
    <xf numFmtId="0" fontId="1" fillId="0" borderId="11" xfId="0" applyFont="1" applyBorder="1" applyAlignment="1">
      <alignment horizontal="center"/>
    </xf>
    <xf numFmtId="0" fontId="1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left"/>
    </xf>
    <xf numFmtId="164" fontId="3" fillId="0" borderId="0" xfId="0" applyNumberFormat="1" applyFont="1" applyFill="1" applyBorder="1" applyAlignment="1" applyProtection="1">
      <alignment horizontal="center"/>
      <protection hidden="1"/>
    </xf>
    <xf numFmtId="2" fontId="0" fillId="0" borderId="27" xfId="0" applyNumberFormat="1" applyFont="1" applyBorder="1" applyAlignment="1">
      <alignment horizontal="center"/>
    </xf>
    <xf numFmtId="0" fontId="14" fillId="0" borderId="41" xfId="0" applyFont="1" applyBorder="1" applyAlignment="1" applyProtection="1">
      <alignment horizontal="left" wrapText="1"/>
      <protection locked="0"/>
    </xf>
    <xf numFmtId="164" fontId="3" fillId="0" borderId="28" xfId="0" applyNumberFormat="1" applyFont="1" applyFill="1" applyBorder="1" applyAlignment="1" applyProtection="1">
      <alignment horizontal="center"/>
      <protection hidden="1"/>
    </xf>
    <xf numFmtId="0" fontId="10" fillId="0" borderId="13" xfId="0" applyFont="1" applyBorder="1" applyAlignment="1">
      <alignment horizontal="right"/>
    </xf>
    <xf numFmtId="0" fontId="10" fillId="0" borderId="13" xfId="0" applyFont="1" applyFill="1" applyBorder="1" applyAlignment="1">
      <alignment horizontal="right"/>
    </xf>
    <xf numFmtId="0" fontId="10" fillId="0" borderId="29" xfId="0" applyFont="1" applyFill="1" applyBorder="1" applyAlignment="1">
      <alignment horizontal="right"/>
    </xf>
    <xf numFmtId="0" fontId="3" fillId="0" borderId="13" xfId="0" applyFont="1" applyBorder="1" applyAlignment="1">
      <alignment horizontal="right"/>
    </xf>
    <xf numFmtId="0" fontId="3" fillId="0" borderId="29" xfId="0" applyFont="1" applyBorder="1" applyAlignment="1">
      <alignment horizontal="right"/>
    </xf>
    <xf numFmtId="0" fontId="5" fillId="5" borderId="1" xfId="0" applyFont="1" applyFill="1" applyBorder="1"/>
    <xf numFmtId="0" fontId="5" fillId="5" borderId="22" xfId="0" applyFont="1" applyFill="1" applyBorder="1"/>
    <xf numFmtId="164" fontId="3" fillId="0" borderId="30" xfId="0" applyNumberFormat="1" applyFont="1" applyFill="1" applyBorder="1" applyAlignment="1" applyProtection="1">
      <alignment horizontal="center"/>
      <protection hidden="1"/>
    </xf>
    <xf numFmtId="0" fontId="3" fillId="0" borderId="31" xfId="0" applyFont="1" applyFill="1" applyBorder="1" applyAlignment="1" applyProtection="1">
      <alignment horizontal="center"/>
      <protection locked="0"/>
    </xf>
    <xf numFmtId="0" fontId="3" fillId="0" borderId="41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1" fontId="3" fillId="0" borderId="25" xfId="0" applyNumberFormat="1" applyFont="1" applyBorder="1" applyAlignment="1">
      <alignment horizontal="center"/>
    </xf>
    <xf numFmtId="164" fontId="9" fillId="0" borderId="26" xfId="0" applyNumberFormat="1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164" fontId="1" fillId="0" borderId="19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10" xfId="0" applyNumberFormat="1" applyBorder="1" applyAlignment="1">
      <alignment horizontal="center"/>
    </xf>
    <xf numFmtId="9" fontId="0" fillId="0" borderId="0" xfId="0" applyNumberFormat="1" applyAlignment="1">
      <alignment horizontal="center"/>
    </xf>
    <xf numFmtId="9" fontId="0" fillId="0" borderId="11" xfId="0" applyNumberFormat="1" applyBorder="1" applyAlignment="1">
      <alignment horizontal="center"/>
    </xf>
    <xf numFmtId="0" fontId="5" fillId="5" borderId="15" xfId="0" applyFont="1" applyFill="1" applyBorder="1" applyAlignment="1">
      <alignment horizontal="left"/>
    </xf>
    <xf numFmtId="0" fontId="5" fillId="5" borderId="35" xfId="0" applyFont="1" applyFill="1" applyBorder="1" applyAlignment="1">
      <alignment horizontal="left"/>
    </xf>
    <xf numFmtId="0" fontId="5" fillId="5" borderId="36" xfId="0" applyFont="1" applyFill="1" applyBorder="1" applyAlignment="1">
      <alignment horizontal="left"/>
    </xf>
    <xf numFmtId="0" fontId="5" fillId="5" borderId="7" xfId="0" applyFont="1" applyFill="1" applyBorder="1" applyAlignment="1">
      <alignment horizontal="left"/>
    </xf>
    <xf numFmtId="0" fontId="3" fillId="0" borderId="7" xfId="0" applyFont="1" applyFill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14" fillId="0" borderId="41" xfId="0" applyFont="1" applyBorder="1" applyAlignment="1" applyProtection="1">
      <alignment horizontal="left" wrapText="1"/>
      <protection locked="0"/>
    </xf>
    <xf numFmtId="2" fontId="2" fillId="0" borderId="7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32" xfId="0" applyNumberFormat="1" applyFont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33" xfId="0" applyFont="1" applyFill="1" applyBorder="1" applyAlignment="1">
      <alignment horizontal="left"/>
    </xf>
    <xf numFmtId="0" fontId="5" fillId="5" borderId="34" xfId="0" applyFont="1" applyFill="1" applyBorder="1" applyAlignment="1">
      <alignment horizontal="left"/>
    </xf>
    <xf numFmtId="0" fontId="5" fillId="5" borderId="37" xfId="0" applyFont="1" applyFill="1" applyBorder="1" applyAlignment="1">
      <alignment horizontal="left"/>
    </xf>
    <xf numFmtId="0" fontId="5" fillId="5" borderId="26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left"/>
    </xf>
    <xf numFmtId="0" fontId="5" fillId="5" borderId="38" xfId="0" applyFont="1" applyFill="1" applyBorder="1" applyAlignment="1">
      <alignment horizontal="left"/>
    </xf>
    <xf numFmtId="0" fontId="5" fillId="5" borderId="39" xfId="0" applyFont="1" applyFill="1" applyBorder="1" applyAlignment="1">
      <alignment horizontal="left"/>
    </xf>
    <xf numFmtId="0" fontId="5" fillId="5" borderId="40" xfId="0" applyFont="1" applyFill="1" applyBorder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</cellXfs>
  <cellStyles count="1">
    <cellStyle name="Standard" xfId="0" builtinId="0"/>
  </cellStyles>
  <dxfs count="3">
    <dxf>
      <font>
        <condense val="0"/>
        <extend val="0"/>
        <color indexed="34"/>
      </font>
      <fill>
        <patternFill>
          <bgColor indexed="10"/>
        </patternFill>
      </fill>
    </dxf>
    <dxf>
      <fill>
        <patternFill>
          <bgColor indexed="1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60"/>
  <sheetViews>
    <sheetView tabSelected="1" topLeftCell="A21" zoomScaleNormal="100" zoomScaleSheetLayoutView="100" workbookViewId="0">
      <selection activeCell="B22" sqref="B22"/>
    </sheetView>
  </sheetViews>
  <sheetFormatPr baseColWidth="10" defaultColWidth="11.44140625" defaultRowHeight="13.2"/>
  <cols>
    <col min="1" max="1" width="42.6640625" style="1" customWidth="1"/>
    <col min="2" max="2" width="8.6640625" style="1" customWidth="1"/>
    <col min="3" max="3" width="8.6640625" style="2" customWidth="1"/>
    <col min="4" max="4" width="5.77734375" style="3" customWidth="1"/>
    <col min="5" max="5" width="5.77734375" style="4" customWidth="1"/>
    <col min="6" max="6" width="11.44140625" style="115" customWidth="1"/>
    <col min="7" max="7" width="11.44140625" style="117" customWidth="1"/>
    <col min="8" max="8" width="11.44140625" style="5" hidden="1" customWidth="1"/>
    <col min="9" max="9" width="11.44140625" style="1" hidden="1" customWidth="1"/>
    <col min="10" max="16384" width="11.44140625" style="1"/>
  </cols>
  <sheetData>
    <row r="1" spans="1:9" ht="39.6" customHeight="1" thickBot="1">
      <c r="A1" s="124" t="s">
        <v>80</v>
      </c>
      <c r="B1" s="124"/>
      <c r="C1" s="124"/>
      <c r="D1" s="124"/>
      <c r="E1" s="124"/>
      <c r="F1" s="124"/>
      <c r="G1" s="124"/>
    </row>
    <row r="2" spans="1:9" ht="39.6" customHeight="1" thickBot="1">
      <c r="A2" s="125" t="s">
        <v>0</v>
      </c>
      <c r="B2" s="125"/>
      <c r="C2" s="125"/>
      <c r="D2" s="125"/>
      <c r="E2" s="125"/>
      <c r="F2" s="125"/>
      <c r="G2" s="125"/>
    </row>
    <row r="3" spans="1:9" ht="39.6" customHeight="1" thickBot="1">
      <c r="A3" s="97" t="s">
        <v>1</v>
      </c>
      <c r="B3" s="125" t="s">
        <v>81</v>
      </c>
      <c r="C3" s="125"/>
      <c r="D3" s="125"/>
      <c r="E3" s="125"/>
      <c r="F3" s="125"/>
      <c r="G3" s="125"/>
    </row>
    <row r="4" spans="1:9" ht="13.8" thickBot="1"/>
    <row r="5" spans="1:9" ht="40.200000000000003">
      <c r="A5" s="7" t="s">
        <v>2</v>
      </c>
      <c r="B5" s="8"/>
      <c r="C5" s="8"/>
      <c r="D5" s="9" t="s">
        <v>3</v>
      </c>
      <c r="E5" s="10" t="s">
        <v>4</v>
      </c>
      <c r="F5" s="126" t="s">
        <v>5</v>
      </c>
      <c r="G5" s="126"/>
    </row>
    <row r="6" spans="1:9" ht="13.8" thickBot="1">
      <c r="A6" s="11" t="s">
        <v>6</v>
      </c>
      <c r="B6" s="12" t="s">
        <v>7</v>
      </c>
      <c r="C6" s="12" t="s">
        <v>4</v>
      </c>
      <c r="D6" s="127" t="s">
        <v>79</v>
      </c>
      <c r="E6" s="128"/>
      <c r="F6" s="13" t="s">
        <v>8</v>
      </c>
      <c r="G6" s="14" t="s">
        <v>9</v>
      </c>
    </row>
    <row r="7" spans="1:9" ht="14.4" thickTop="1" thickBot="1">
      <c r="A7" s="15"/>
      <c r="B7" s="16"/>
      <c r="C7" s="16"/>
      <c r="D7" s="16"/>
      <c r="E7" s="17"/>
    </row>
    <row r="8" spans="1:9" ht="13.8" thickBot="1">
      <c r="A8" s="18" t="s">
        <v>10</v>
      </c>
      <c r="B8" s="19"/>
      <c r="C8" s="19"/>
      <c r="D8" s="20"/>
      <c r="E8" s="21"/>
      <c r="F8" s="116" t="str">
        <f>IFERROR((B10*C10+B12*C12+B14*C14+B15*C15+B17*C17+B18*C18)/(C10+C12+C14+C15+C17+C18),"keine Note")</f>
        <v>keine Note</v>
      </c>
      <c r="G8" s="118">
        <f>(C10+C12+C14+C15+C17+C18)/(E10+E12+E14+E15+E17+E18)</f>
        <v>0</v>
      </c>
    </row>
    <row r="9" spans="1:9" ht="13.65" customHeight="1" thickBot="1">
      <c r="A9" s="129" t="s">
        <v>11</v>
      </c>
      <c r="B9" s="130"/>
      <c r="C9" s="131"/>
      <c r="D9" s="22"/>
      <c r="E9" s="23"/>
    </row>
    <row r="10" spans="1:9" ht="13.65" customHeight="1" thickBot="1">
      <c r="A10" s="24" t="s">
        <v>12</v>
      </c>
      <c r="B10" s="25"/>
      <c r="C10" s="98">
        <f>IF(AND(B10&gt;=1,B10&lt;5),E10,0)</f>
        <v>0</v>
      </c>
      <c r="D10" s="26">
        <v>7</v>
      </c>
      <c r="E10" s="27">
        <v>8</v>
      </c>
      <c r="H10" s="5">
        <f>B10*C10</f>
        <v>0</v>
      </c>
      <c r="I10" s="63">
        <f>C10</f>
        <v>0</v>
      </c>
    </row>
    <row r="11" spans="1:9" ht="13.65" customHeight="1" thickBot="1">
      <c r="A11" s="119" t="s">
        <v>13</v>
      </c>
      <c r="B11" s="120"/>
      <c r="C11" s="121"/>
      <c r="D11" s="28"/>
      <c r="E11" s="29"/>
    </row>
    <row r="12" spans="1:9" ht="13.65" customHeight="1" thickBot="1">
      <c r="A12" s="30" t="s">
        <v>14</v>
      </c>
      <c r="B12" s="25"/>
      <c r="C12" s="98">
        <f>IF(AND(B12&gt;=1,B12&lt;5),E12,0)</f>
        <v>0</v>
      </c>
      <c r="D12" s="26">
        <v>6</v>
      </c>
      <c r="E12" s="27">
        <v>8</v>
      </c>
      <c r="H12" s="5">
        <f>B12*C12</f>
        <v>0</v>
      </c>
      <c r="I12" s="63">
        <f>C12</f>
        <v>0</v>
      </c>
    </row>
    <row r="13" spans="1:9" ht="13.8" thickBot="1">
      <c r="A13" s="119" t="s">
        <v>82</v>
      </c>
      <c r="B13" s="122"/>
      <c r="C13" s="121"/>
      <c r="D13" s="31"/>
      <c r="E13" s="32"/>
    </row>
    <row r="14" spans="1:9" ht="13.8" thickBot="1">
      <c r="A14" s="33" t="s">
        <v>83</v>
      </c>
      <c r="B14" s="25"/>
      <c r="C14" s="98">
        <f>IF(AND(B14&gt;=1,B14&lt;5),E14,0)</f>
        <v>0</v>
      </c>
      <c r="D14" s="26">
        <v>5</v>
      </c>
      <c r="E14" s="27">
        <v>6.5</v>
      </c>
      <c r="H14" s="5">
        <f>B14*C14</f>
        <v>0</v>
      </c>
      <c r="I14" s="63">
        <f>C14</f>
        <v>0</v>
      </c>
    </row>
    <row r="15" spans="1:9" ht="13.8" thickBot="1">
      <c r="A15" s="34" t="s">
        <v>15</v>
      </c>
      <c r="B15" s="25"/>
      <c r="C15" s="98">
        <f>IF(AND(B15&gt;=1,B15&lt;5),E15,0)</f>
        <v>0</v>
      </c>
      <c r="D15" s="35">
        <v>2</v>
      </c>
      <c r="E15" s="36">
        <v>2.5</v>
      </c>
      <c r="H15" s="5">
        <f>B15*C15</f>
        <v>0</v>
      </c>
      <c r="I15" s="63">
        <f>C15</f>
        <v>0</v>
      </c>
    </row>
    <row r="16" spans="1:9" ht="13.8" thickBot="1">
      <c r="A16" s="119" t="s">
        <v>16</v>
      </c>
      <c r="B16" s="122"/>
      <c r="C16" s="121"/>
      <c r="D16" s="31"/>
      <c r="E16" s="32"/>
    </row>
    <row r="17" spans="1:9" ht="13.8" thickBot="1">
      <c r="A17" s="33" t="s">
        <v>17</v>
      </c>
      <c r="B17" s="25"/>
      <c r="C17" s="98">
        <f>IF(AND(B17&gt;=1,B17&lt;5),E17,0)</f>
        <v>0</v>
      </c>
      <c r="D17" s="26">
        <v>3</v>
      </c>
      <c r="E17" s="27">
        <v>4</v>
      </c>
      <c r="H17" s="5">
        <f>B17*C17</f>
        <v>0</v>
      </c>
      <c r="I17" s="63">
        <f>C17</f>
        <v>0</v>
      </c>
    </row>
    <row r="18" spans="1:9" ht="13.8" thickBot="1">
      <c r="A18" s="37" t="s">
        <v>18</v>
      </c>
      <c r="B18" s="25"/>
      <c r="C18" s="98">
        <f>IF(AND(B18&gt;=1,B18&lt;5),E18,0)</f>
        <v>0</v>
      </c>
      <c r="D18" s="38">
        <v>3</v>
      </c>
      <c r="E18" s="39">
        <v>4</v>
      </c>
      <c r="H18" s="5">
        <f>B18*C18</f>
        <v>0</v>
      </c>
      <c r="I18" s="63">
        <f>C18</f>
        <v>0</v>
      </c>
    </row>
    <row r="19" spans="1:9" ht="13.8" thickBot="1">
      <c r="A19" s="40"/>
      <c r="B19" s="41"/>
      <c r="C19" s="41"/>
      <c r="D19" s="42"/>
      <c r="E19" s="43"/>
    </row>
    <row r="20" spans="1:9" ht="13.8" thickBot="1">
      <c r="A20" s="44" t="s">
        <v>19</v>
      </c>
      <c r="B20" s="134"/>
      <c r="C20" s="134"/>
      <c r="D20" s="45"/>
      <c r="E20" s="46"/>
      <c r="F20" s="116" t="str">
        <f>IFERROR((B22*C22+B24*C24+B26*C26+B28*C28+B30*C30+B32*C32+B34*C34+B35*C35+B40*C40+B41*C41+B42*C42+B44*C44)/(C22+C24+C26+C28+C30+C32+C34+C35+C40+C41+C42+C44),"keine Note")</f>
        <v>keine Note</v>
      </c>
      <c r="G20" s="118">
        <f>(C22+C24+C26+C28+C30+C32+C34+C35+C37+C38+C40+C41+C42+C44+C45)/(E22+E24+E26+E28+E30+E32+E34+E35+E37+E38+E40+E41+E42+E44+E45)</f>
        <v>0</v>
      </c>
      <c r="I20" s="6"/>
    </row>
    <row r="21" spans="1:9" ht="13.8" thickBot="1">
      <c r="A21" s="119" t="s">
        <v>20</v>
      </c>
      <c r="B21" s="122"/>
      <c r="C21" s="133"/>
      <c r="D21" s="47"/>
      <c r="E21" s="48"/>
    </row>
    <row r="22" spans="1:9" ht="13.8" thickBot="1">
      <c r="A22" s="49" t="s">
        <v>21</v>
      </c>
      <c r="B22" s="25"/>
      <c r="C22" s="98">
        <f>IF(AND(B22&gt;=1,B22&lt;5),E22,0)</f>
        <v>0</v>
      </c>
      <c r="D22" s="50">
        <v>4</v>
      </c>
      <c r="E22" s="51">
        <v>5</v>
      </c>
      <c r="H22" s="5">
        <f>B22*C22</f>
        <v>0</v>
      </c>
      <c r="I22" s="63">
        <f>C22</f>
        <v>0</v>
      </c>
    </row>
    <row r="23" spans="1:9" s="5" customFormat="1" ht="13.8" thickBot="1">
      <c r="A23" s="119" t="s">
        <v>22</v>
      </c>
      <c r="B23" s="122"/>
      <c r="C23" s="121"/>
      <c r="D23" s="28"/>
      <c r="E23" s="29"/>
      <c r="F23" s="115"/>
      <c r="G23" s="117"/>
      <c r="I23" s="1"/>
    </row>
    <row r="24" spans="1:9" s="5" customFormat="1" ht="13.8" thickBot="1">
      <c r="A24" s="49" t="s">
        <v>23</v>
      </c>
      <c r="B24" s="25"/>
      <c r="C24" s="98">
        <f>IF(AND(B24&gt;=1,B24&lt;5),E24,0)</f>
        <v>0</v>
      </c>
      <c r="D24" s="26">
        <v>4</v>
      </c>
      <c r="E24" s="27">
        <v>5</v>
      </c>
      <c r="F24" s="115"/>
      <c r="G24" s="117"/>
      <c r="H24" s="5">
        <f>B24*C24</f>
        <v>0</v>
      </c>
      <c r="I24" s="63">
        <f>C24</f>
        <v>0</v>
      </c>
    </row>
    <row r="25" spans="1:9" s="5" customFormat="1" ht="13.8" thickBot="1">
      <c r="A25" s="119" t="s">
        <v>24</v>
      </c>
      <c r="B25" s="122"/>
      <c r="C25" s="121"/>
      <c r="D25" s="28"/>
      <c r="E25" s="29"/>
      <c r="F25" s="115"/>
      <c r="G25" s="117"/>
      <c r="I25" s="1"/>
    </row>
    <row r="26" spans="1:9" s="5" customFormat="1" ht="13.8" thickBot="1">
      <c r="A26" s="49" t="s">
        <v>25</v>
      </c>
      <c r="B26" s="25"/>
      <c r="C26" s="98">
        <f>IF(AND(B26&gt;=1,B26&lt;5),E26,0)</f>
        <v>0</v>
      </c>
      <c r="D26" s="26">
        <v>4</v>
      </c>
      <c r="E26" s="27">
        <v>5</v>
      </c>
      <c r="F26" s="115"/>
      <c r="G26" s="117"/>
      <c r="H26" s="5">
        <f>B26*C26</f>
        <v>0</v>
      </c>
      <c r="I26" s="63">
        <f>C26</f>
        <v>0</v>
      </c>
    </row>
    <row r="27" spans="1:9" s="5" customFormat="1" ht="13.8" thickBot="1">
      <c r="A27" s="119" t="s">
        <v>26</v>
      </c>
      <c r="B27" s="122"/>
      <c r="C27" s="121"/>
      <c r="D27" s="28"/>
      <c r="E27" s="29"/>
      <c r="F27" s="115"/>
      <c r="G27" s="117"/>
      <c r="I27" s="1"/>
    </row>
    <row r="28" spans="1:9" s="5" customFormat="1" ht="13.8" thickBot="1">
      <c r="A28" s="49" t="s">
        <v>27</v>
      </c>
      <c r="B28" s="25"/>
      <c r="C28" s="98">
        <f>IF(AND(B28&gt;=1,B28&lt;5),E28,0)</f>
        <v>0</v>
      </c>
      <c r="D28" s="52">
        <v>4</v>
      </c>
      <c r="E28" s="53">
        <v>5</v>
      </c>
      <c r="F28" s="115"/>
      <c r="G28" s="117"/>
      <c r="H28" s="5">
        <f>B28*C28</f>
        <v>0</v>
      </c>
      <c r="I28" s="63">
        <f>C28</f>
        <v>0</v>
      </c>
    </row>
    <row r="29" spans="1:9" s="5" customFormat="1" ht="13.8" thickBot="1">
      <c r="A29" s="119" t="s">
        <v>28</v>
      </c>
      <c r="B29" s="122"/>
      <c r="C29" s="121"/>
      <c r="D29" s="28"/>
      <c r="E29" s="29"/>
      <c r="F29" s="115"/>
      <c r="G29" s="117"/>
      <c r="I29" s="1"/>
    </row>
    <row r="30" spans="1:9" s="5" customFormat="1" ht="13.8" thickBot="1">
      <c r="A30" s="49" t="s">
        <v>29</v>
      </c>
      <c r="B30" s="25"/>
      <c r="C30" s="98">
        <f>IF(AND(B30&gt;=1,B30&lt;5),E30,0)</f>
        <v>0</v>
      </c>
      <c r="D30" s="52">
        <v>4</v>
      </c>
      <c r="E30" s="53">
        <v>5</v>
      </c>
      <c r="F30" s="115"/>
      <c r="G30" s="117"/>
      <c r="H30" s="5">
        <f>B30*C30</f>
        <v>0</v>
      </c>
      <c r="I30" s="63">
        <f>C30</f>
        <v>0</v>
      </c>
    </row>
    <row r="31" spans="1:9" s="5" customFormat="1" ht="13.8" thickBot="1">
      <c r="A31" s="119" t="s">
        <v>30</v>
      </c>
      <c r="B31" s="122"/>
      <c r="C31" s="121"/>
      <c r="D31" s="28"/>
      <c r="E31" s="29"/>
      <c r="F31" s="115"/>
      <c r="G31" s="117"/>
      <c r="I31" s="1"/>
    </row>
    <row r="32" spans="1:9" s="5" customFormat="1" ht="13.8" thickBot="1">
      <c r="A32" s="49" t="s">
        <v>31</v>
      </c>
      <c r="B32" s="25"/>
      <c r="C32" s="98">
        <f>IF(AND(B32&gt;=1,B32&lt;5),E32,0)</f>
        <v>0</v>
      </c>
      <c r="D32" s="52">
        <v>6</v>
      </c>
      <c r="E32" s="53">
        <v>7.5</v>
      </c>
      <c r="F32" s="115"/>
      <c r="G32" s="117"/>
      <c r="H32" s="5">
        <f>B32*C32</f>
        <v>0</v>
      </c>
      <c r="I32" s="63">
        <f>C32</f>
        <v>0</v>
      </c>
    </row>
    <row r="33" spans="1:9" s="5" customFormat="1" ht="13.8" thickBot="1">
      <c r="A33" s="119" t="s">
        <v>32</v>
      </c>
      <c r="B33" s="122"/>
      <c r="C33" s="121"/>
      <c r="D33" s="28"/>
      <c r="E33" s="29"/>
      <c r="F33" s="115"/>
      <c r="G33" s="117"/>
      <c r="I33" s="1"/>
    </row>
    <row r="34" spans="1:9" s="5" customFormat="1" ht="13.8" thickBot="1">
      <c r="A34" s="54" t="s">
        <v>33</v>
      </c>
      <c r="B34" s="25"/>
      <c r="C34" s="98">
        <f>IF(AND(B34&gt;=1,B34&lt;5),E34,0)</f>
        <v>0</v>
      </c>
      <c r="D34" s="52">
        <v>2</v>
      </c>
      <c r="E34" s="53">
        <v>2.5</v>
      </c>
      <c r="F34" s="115"/>
      <c r="G34" s="117"/>
      <c r="H34" s="5">
        <f>B34*C34</f>
        <v>0</v>
      </c>
      <c r="I34" s="63">
        <f>C34</f>
        <v>0</v>
      </c>
    </row>
    <row r="35" spans="1:9" s="5" customFormat="1" ht="13.8" thickBot="1">
      <c r="A35" s="54" t="s">
        <v>34</v>
      </c>
      <c r="B35" s="25"/>
      <c r="C35" s="98">
        <f>IF(AND(B35&gt;=1,B35&lt;5),E35,0)</f>
        <v>0</v>
      </c>
      <c r="D35" s="26">
        <v>2</v>
      </c>
      <c r="E35" s="27">
        <v>2.5</v>
      </c>
      <c r="F35" s="115"/>
      <c r="G35" s="117"/>
      <c r="H35" s="5">
        <f>B35*C35</f>
        <v>0</v>
      </c>
      <c r="I35" s="63">
        <f>C35</f>
        <v>0</v>
      </c>
    </row>
    <row r="36" spans="1:9" s="5" customFormat="1" ht="13.8" thickBot="1">
      <c r="A36" s="119" t="s">
        <v>35</v>
      </c>
      <c r="B36" s="132"/>
      <c r="C36" s="121"/>
      <c r="D36" s="28"/>
      <c r="E36" s="29"/>
      <c r="F36" s="115"/>
      <c r="G36" s="117"/>
      <c r="I36" s="1"/>
    </row>
    <row r="37" spans="1:9" s="5" customFormat="1" ht="13.8" thickBot="1">
      <c r="A37" s="99" t="s">
        <v>36</v>
      </c>
      <c r="B37" s="108" t="s">
        <v>37</v>
      </c>
      <c r="C37" s="106">
        <f>IF(B37="ja",E37,0)</f>
        <v>0</v>
      </c>
      <c r="D37" s="55">
        <v>3</v>
      </c>
      <c r="E37" s="56">
        <v>2</v>
      </c>
      <c r="F37" s="115"/>
      <c r="G37" s="117"/>
      <c r="I37" s="1"/>
    </row>
    <row r="38" spans="1:9" s="5" customFormat="1" ht="13.8" thickBot="1">
      <c r="A38" s="100" t="s">
        <v>38</v>
      </c>
      <c r="B38" s="108" t="s">
        <v>37</v>
      </c>
      <c r="C38" s="106">
        <f>IF(B38="ja",E38,0)</f>
        <v>0</v>
      </c>
      <c r="D38" s="55">
        <v>3</v>
      </c>
      <c r="E38" s="56">
        <v>2</v>
      </c>
      <c r="F38" s="115"/>
      <c r="G38" s="117"/>
      <c r="I38" s="1"/>
    </row>
    <row r="39" spans="1:9" s="5" customFormat="1" ht="13.8" thickBot="1">
      <c r="A39" s="119" t="s">
        <v>39</v>
      </c>
      <c r="B39" s="120"/>
      <c r="C39" s="121"/>
      <c r="D39" s="57"/>
      <c r="E39" s="58"/>
      <c r="F39" s="115"/>
      <c r="G39" s="117"/>
      <c r="I39" s="1"/>
    </row>
    <row r="40" spans="1:9" s="5" customFormat="1" ht="13.8" thickBot="1">
      <c r="A40" s="49" t="s">
        <v>40</v>
      </c>
      <c r="B40" s="25"/>
      <c r="C40" s="98">
        <f>IF(AND(B40&gt;=1,B40&lt;5),E40,0)</f>
        <v>0</v>
      </c>
      <c r="D40" s="26">
        <v>2</v>
      </c>
      <c r="E40" s="27">
        <v>2.5</v>
      </c>
      <c r="F40" s="115"/>
      <c r="G40" s="117"/>
      <c r="H40" s="5">
        <f>B40*C40</f>
        <v>0</v>
      </c>
      <c r="I40" s="63">
        <f>C40</f>
        <v>0</v>
      </c>
    </row>
    <row r="41" spans="1:9" ht="13.8" thickBot="1">
      <c r="A41" s="49" t="s">
        <v>41</v>
      </c>
      <c r="B41" s="25"/>
      <c r="C41" s="98">
        <f>IF(AND(B41&gt;=1,B41&lt;5),E41,0)</f>
        <v>0</v>
      </c>
      <c r="D41" s="26">
        <v>2</v>
      </c>
      <c r="E41" s="27">
        <v>2.5</v>
      </c>
      <c r="H41" s="5">
        <f>B41*C41</f>
        <v>0</v>
      </c>
      <c r="I41" s="63">
        <f>C41</f>
        <v>0</v>
      </c>
    </row>
    <row r="42" spans="1:9" ht="13.8" thickBot="1">
      <c r="A42" s="49" t="s">
        <v>42</v>
      </c>
      <c r="B42" s="25"/>
      <c r="C42" s="98">
        <f>IF(AND(B42&gt;=1,B42&lt;5),E42,0)</f>
        <v>0</v>
      </c>
      <c r="D42" s="26">
        <v>4</v>
      </c>
      <c r="E42" s="27">
        <v>2.5</v>
      </c>
      <c r="H42" s="5">
        <f>B42*C42</f>
        <v>0</v>
      </c>
      <c r="I42" s="63">
        <f>C42</f>
        <v>0</v>
      </c>
    </row>
    <row r="43" spans="1:9" ht="13.8" thickBot="1">
      <c r="A43" s="119" t="s">
        <v>43</v>
      </c>
      <c r="B43" s="132"/>
      <c r="C43" s="121"/>
      <c r="D43" s="59"/>
      <c r="E43" s="60"/>
    </row>
    <row r="44" spans="1:9" ht="13.8" thickBot="1">
      <c r="A44" s="100" t="s">
        <v>44</v>
      </c>
      <c r="B44" s="108"/>
      <c r="C44" s="98">
        <f>IF(OR(AND(B44&gt;=1,B44&lt;5),B44="ja"),E44,0)</f>
        <v>0</v>
      </c>
      <c r="D44" s="55">
        <v>3</v>
      </c>
      <c r="E44" s="56">
        <v>2.5</v>
      </c>
      <c r="H44" s="5">
        <f>IF(B44="ja",0,B44*C44)</f>
        <v>0</v>
      </c>
      <c r="I44" s="63">
        <f>IF(B44="ja",0,C44)</f>
        <v>0</v>
      </c>
    </row>
    <row r="45" spans="1:9" ht="13.8" thickBot="1">
      <c r="A45" s="101" t="s">
        <v>45</v>
      </c>
      <c r="B45" s="108" t="s">
        <v>37</v>
      </c>
      <c r="C45" s="106">
        <f>IF(B45="ja",E45,0)</f>
        <v>0</v>
      </c>
      <c r="D45" s="61">
        <v>2</v>
      </c>
      <c r="E45" s="62">
        <v>1.5</v>
      </c>
    </row>
    <row r="46" spans="1:9" ht="13.8" thickBot="1">
      <c r="A46" s="40"/>
      <c r="B46" s="41"/>
      <c r="C46" s="41"/>
      <c r="D46" s="42"/>
      <c r="E46" s="43"/>
    </row>
    <row r="47" spans="1:9" ht="13.8" thickBot="1">
      <c r="A47" s="18" t="s">
        <v>46</v>
      </c>
      <c r="B47" s="134"/>
      <c r="C47" s="134"/>
      <c r="D47" s="16"/>
      <c r="E47" s="17"/>
      <c r="F47" s="116" t="str">
        <f>IFERROR((B52*C52+B53*C53+B57*C57+B58*C58)/(C52+C53+C57+C58),"keine Note")</f>
        <v>keine Note</v>
      </c>
      <c r="G47" s="118">
        <f>(C49+C50+C52+C53+C54+C55+C57+C58)/(E49+E50+E52+E53+E54+E55+E57+E58)</f>
        <v>0</v>
      </c>
      <c r="I47" s="63"/>
    </row>
    <row r="48" spans="1:9" ht="13.8" thickBot="1">
      <c r="A48" s="119" t="s">
        <v>47</v>
      </c>
      <c r="B48" s="132"/>
      <c r="C48" s="133"/>
      <c r="D48" s="64"/>
      <c r="E48" s="65"/>
    </row>
    <row r="49" spans="1:9" s="5" customFormat="1" ht="13.8" thickBot="1">
      <c r="A49" s="100" t="s">
        <v>48</v>
      </c>
      <c r="B49" s="108" t="s">
        <v>37</v>
      </c>
      <c r="C49" s="106">
        <f>IF(B49="ja",E49,0)</f>
        <v>0</v>
      </c>
      <c r="D49" s="55">
        <v>3</v>
      </c>
      <c r="E49" s="56">
        <v>3</v>
      </c>
      <c r="F49" s="115"/>
      <c r="G49" s="117"/>
      <c r="I49" s="1"/>
    </row>
    <row r="50" spans="1:9" s="5" customFormat="1" ht="13.8" thickBot="1">
      <c r="A50" s="100" t="s">
        <v>49</v>
      </c>
      <c r="B50" s="108" t="s">
        <v>37</v>
      </c>
      <c r="C50" s="106">
        <f>IF(B50="ja",E50,0)</f>
        <v>0</v>
      </c>
      <c r="D50" s="55">
        <v>2</v>
      </c>
      <c r="E50" s="56">
        <v>2</v>
      </c>
      <c r="F50" s="115"/>
      <c r="G50" s="117"/>
      <c r="I50" s="1"/>
    </row>
    <row r="51" spans="1:9" s="5" customFormat="1" ht="13.8" thickBot="1">
      <c r="A51" s="119" t="s">
        <v>50</v>
      </c>
      <c r="B51" s="120"/>
      <c r="C51" s="121"/>
      <c r="D51" s="59"/>
      <c r="E51" s="60"/>
      <c r="F51" s="115"/>
      <c r="G51" s="117"/>
      <c r="I51" s="1"/>
    </row>
    <row r="52" spans="1:9" s="5" customFormat="1" ht="13.8" thickBot="1">
      <c r="A52" s="66" t="s">
        <v>51</v>
      </c>
      <c r="B52" s="25"/>
      <c r="C52" s="98">
        <f>IF(AND(B52&gt;=1,B52&lt;5),E52,0)</f>
        <v>0</v>
      </c>
      <c r="D52" s="26">
        <v>2</v>
      </c>
      <c r="E52" s="27">
        <v>2.5</v>
      </c>
      <c r="F52" s="115"/>
      <c r="G52" s="117"/>
      <c r="H52" s="5">
        <f>B52*C52</f>
        <v>0</v>
      </c>
      <c r="I52" s="63">
        <f>C52</f>
        <v>0</v>
      </c>
    </row>
    <row r="53" spans="1:9" s="5" customFormat="1" ht="13.8" thickBot="1">
      <c r="A53" s="66" t="s">
        <v>52</v>
      </c>
      <c r="B53" s="107"/>
      <c r="C53" s="98">
        <f>IF(AND(B53&gt;=1,B53&lt;5),E53,0)</f>
        <v>0</v>
      </c>
      <c r="D53" s="26">
        <v>4</v>
      </c>
      <c r="E53" s="27">
        <v>5</v>
      </c>
      <c r="F53" s="115"/>
      <c r="G53" s="117"/>
      <c r="H53" s="5">
        <f>B53*C53</f>
        <v>0</v>
      </c>
      <c r="I53" s="63">
        <f>C53</f>
        <v>0</v>
      </c>
    </row>
    <row r="54" spans="1:9" s="5" customFormat="1" ht="13.8" thickBot="1">
      <c r="A54" s="102" t="s">
        <v>53</v>
      </c>
      <c r="B54" s="108" t="s">
        <v>37</v>
      </c>
      <c r="C54" s="106">
        <f>IF(B54="ja",E54,0)</f>
        <v>0</v>
      </c>
      <c r="D54" s="55">
        <v>1</v>
      </c>
      <c r="E54" s="56">
        <v>2</v>
      </c>
      <c r="F54" s="115"/>
      <c r="G54" s="117"/>
      <c r="I54" s="1"/>
    </row>
    <row r="55" spans="1:9" s="5" customFormat="1" ht="13.8" thickBot="1">
      <c r="A55" s="102" t="s">
        <v>54</v>
      </c>
      <c r="B55" s="108" t="s">
        <v>37</v>
      </c>
      <c r="C55" s="106">
        <f>IF(B55="ja",E55,0)</f>
        <v>0</v>
      </c>
      <c r="D55" s="55">
        <v>2</v>
      </c>
      <c r="E55" s="56">
        <v>2.5</v>
      </c>
      <c r="F55" s="115"/>
      <c r="G55" s="117"/>
      <c r="I55" s="1"/>
    </row>
    <row r="56" spans="1:9" s="5" customFormat="1" ht="13.8" thickBot="1">
      <c r="A56" s="119" t="s">
        <v>55</v>
      </c>
      <c r="B56" s="120"/>
      <c r="C56" s="121"/>
      <c r="D56" s="59"/>
      <c r="E56" s="60"/>
      <c r="F56" s="115"/>
      <c r="G56" s="117"/>
      <c r="I56" s="1"/>
    </row>
    <row r="57" spans="1:9" s="5" customFormat="1" ht="13.8" thickBot="1">
      <c r="A57" s="49" t="s">
        <v>56</v>
      </c>
      <c r="B57" s="25"/>
      <c r="C57" s="98">
        <f>IF(AND(B57&gt;=1,B57&lt;5),E57,0)</f>
        <v>0</v>
      </c>
      <c r="D57" s="26">
        <v>4</v>
      </c>
      <c r="E57" s="27">
        <v>5</v>
      </c>
      <c r="F57" s="115"/>
      <c r="G57" s="117"/>
      <c r="H57" s="5">
        <f>B57*C57</f>
        <v>0</v>
      </c>
      <c r="I57" s="63">
        <f>C57</f>
        <v>0</v>
      </c>
    </row>
    <row r="58" spans="1:9" s="5" customFormat="1" ht="13.8" thickBot="1">
      <c r="A58" s="37" t="s">
        <v>57</v>
      </c>
      <c r="B58" s="25"/>
      <c r="C58" s="98">
        <f>IF(AND(B58&gt;=1,B58&lt;5),E58,0)</f>
        <v>0</v>
      </c>
      <c r="D58" s="38">
        <v>2</v>
      </c>
      <c r="E58" s="39">
        <v>2.5</v>
      </c>
      <c r="F58" s="115"/>
      <c r="G58" s="117"/>
      <c r="H58" s="5">
        <f>B58*C58</f>
        <v>0</v>
      </c>
      <c r="I58" s="63">
        <f>C58</f>
        <v>0</v>
      </c>
    </row>
    <row r="59" spans="1:9" ht="13.8" thickBot="1">
      <c r="A59" s="40"/>
      <c r="B59" s="67"/>
      <c r="C59" s="68"/>
      <c r="D59" s="69"/>
      <c r="E59" s="70"/>
    </row>
    <row r="60" spans="1:9" ht="13.8" thickBot="1">
      <c r="A60" s="71" t="s">
        <v>58</v>
      </c>
      <c r="B60" s="134"/>
      <c r="C60" s="134"/>
      <c r="D60" s="41"/>
      <c r="E60" s="72"/>
      <c r="F60" s="116" t="str">
        <f>IFERROR((B62*C62+B63*C63+B66*C66+B67*C67+B69*C69+B70*C70)/(C62+C63+C66+C67+C69+C70),"keine Note")</f>
        <v>keine Note</v>
      </c>
      <c r="G60" s="118">
        <f>(C62+C63+C64+C66+C67+C69+C70)/(E62+E63+E64+E66+E67+E69+E70)</f>
        <v>0</v>
      </c>
    </row>
    <row r="61" spans="1:9" ht="13.8" thickBot="1">
      <c r="A61" s="119" t="s">
        <v>59</v>
      </c>
      <c r="B61" s="122"/>
      <c r="C61" s="133"/>
      <c r="D61" s="22"/>
      <c r="E61" s="23"/>
    </row>
    <row r="62" spans="1:9" ht="13.8" thickBot="1">
      <c r="A62" s="49" t="s">
        <v>60</v>
      </c>
      <c r="B62" s="25"/>
      <c r="C62" s="98">
        <f>IF(AND(B62&gt;=1,B62&lt;5),E62,0)</f>
        <v>0</v>
      </c>
      <c r="D62" s="26">
        <v>2</v>
      </c>
      <c r="E62" s="27">
        <v>2.5</v>
      </c>
      <c r="H62" s="5">
        <f>B62*C62</f>
        <v>0</v>
      </c>
      <c r="I62" s="63">
        <f>C62</f>
        <v>0</v>
      </c>
    </row>
    <row r="63" spans="1:9" ht="13.8" thickBot="1">
      <c r="A63" s="49" t="s">
        <v>61</v>
      </c>
      <c r="B63" s="107"/>
      <c r="C63" s="98">
        <f>IF(AND(B63&gt;=1,B63&lt;5),E63,0)</f>
        <v>0</v>
      </c>
      <c r="D63" s="26">
        <v>2</v>
      </c>
      <c r="E63" s="27">
        <v>2.5</v>
      </c>
      <c r="H63" s="5">
        <f>B63*C63</f>
        <v>0</v>
      </c>
      <c r="I63" s="63">
        <f>C63</f>
        <v>0</v>
      </c>
    </row>
    <row r="64" spans="1:9" ht="13.8" thickBot="1">
      <c r="A64" s="99" t="s">
        <v>62</v>
      </c>
      <c r="B64" s="108" t="s">
        <v>37</v>
      </c>
      <c r="C64" s="106">
        <f>IF(B64="ja",E64,0)</f>
        <v>0</v>
      </c>
      <c r="D64" s="55">
        <v>4</v>
      </c>
      <c r="E64" s="56">
        <v>5</v>
      </c>
    </row>
    <row r="65" spans="1:9" ht="13.8" thickBot="1">
      <c r="A65" s="119" t="s">
        <v>63</v>
      </c>
      <c r="B65" s="120"/>
      <c r="C65" s="121"/>
      <c r="D65" s="73"/>
      <c r="E65" s="58"/>
    </row>
    <row r="66" spans="1:9" ht="13.8" thickBot="1">
      <c r="A66" s="25"/>
      <c r="B66" s="25"/>
      <c r="C66" s="98">
        <f>IF(AND(B66&gt;=1,B66&lt;5),E66,0)</f>
        <v>0</v>
      </c>
      <c r="D66" s="74">
        <v>2</v>
      </c>
      <c r="E66" s="75">
        <v>2.5</v>
      </c>
      <c r="H66" s="5">
        <f>B66*C66</f>
        <v>0</v>
      </c>
      <c r="I66" s="63">
        <f>C66</f>
        <v>0</v>
      </c>
    </row>
    <row r="67" spans="1:9" ht="13.8" thickBot="1">
      <c r="A67" s="25"/>
      <c r="B67" s="25"/>
      <c r="C67" s="98">
        <f>IF(AND(B67&gt;=1,B67&lt;5),E67,0)</f>
        <v>0</v>
      </c>
      <c r="D67" s="74">
        <v>2</v>
      </c>
      <c r="E67" s="75">
        <v>2.5</v>
      </c>
      <c r="H67" s="5">
        <f>B67*C67</f>
        <v>0</v>
      </c>
      <c r="I67" s="63">
        <f>C67</f>
        <v>0</v>
      </c>
    </row>
    <row r="68" spans="1:9" ht="13.8" thickBot="1">
      <c r="A68" s="119" t="s">
        <v>64</v>
      </c>
      <c r="B68" s="122"/>
      <c r="C68" s="121"/>
      <c r="D68" s="73"/>
      <c r="E68" s="58"/>
    </row>
    <row r="69" spans="1:9" ht="13.8" thickBot="1">
      <c r="A69" s="25"/>
      <c r="B69" s="25"/>
      <c r="C69" s="98">
        <f>IF(AND(B69&gt;=1,B69&lt;5),E69,0)</f>
        <v>0</v>
      </c>
      <c r="D69" s="74">
        <v>2</v>
      </c>
      <c r="E69" s="75">
        <v>2.5</v>
      </c>
      <c r="H69" s="5">
        <f>B69*C69</f>
        <v>0</v>
      </c>
      <c r="I69" s="63">
        <f>C69</f>
        <v>0</v>
      </c>
    </row>
    <row r="70" spans="1:9" ht="13.8" thickBot="1">
      <c r="A70" s="25"/>
      <c r="B70" s="25"/>
      <c r="C70" s="98">
        <f>IF(AND(B70&gt;=1,B70&lt;5),E70,0)</f>
        <v>0</v>
      </c>
      <c r="D70" s="76">
        <v>2</v>
      </c>
      <c r="E70" s="77">
        <v>2.5</v>
      </c>
      <c r="H70" s="5">
        <f>B70*C70</f>
        <v>0</v>
      </c>
      <c r="I70" s="63">
        <f>C70</f>
        <v>0</v>
      </c>
    </row>
    <row r="71" spans="1:9" ht="13.8" thickBot="1">
      <c r="A71" s="78"/>
      <c r="B71" s="79"/>
      <c r="C71" s="80"/>
      <c r="D71" s="81"/>
      <c r="E71" s="82"/>
    </row>
    <row r="72" spans="1:9" ht="13.8" thickBot="1">
      <c r="A72" s="71" t="s">
        <v>65</v>
      </c>
      <c r="B72" s="134"/>
      <c r="C72" s="134"/>
      <c r="D72" s="41"/>
      <c r="E72" s="72"/>
      <c r="F72" s="116" t="str">
        <f>IFERROR((B76*C76+B79*C79+B80*C80)/(C76+C79+C80),"keine Note")</f>
        <v>keine Note</v>
      </c>
      <c r="G72" s="118">
        <f>(C74+C76+C79+C80+C81)/(E74+E76+E79+E80+E81)</f>
        <v>0</v>
      </c>
    </row>
    <row r="73" spans="1:9" ht="13.8" thickBot="1">
      <c r="A73" s="129" t="s">
        <v>66</v>
      </c>
      <c r="B73" s="130"/>
      <c r="C73" s="135"/>
      <c r="D73" s="22"/>
      <c r="E73" s="23"/>
    </row>
    <row r="74" spans="1:9" s="5" customFormat="1" ht="13.8" thickBot="1">
      <c r="A74" s="100" t="s">
        <v>67</v>
      </c>
      <c r="B74" s="108" t="s">
        <v>37</v>
      </c>
      <c r="C74" s="106">
        <f>IF(B74="ja",E74,0)</f>
        <v>0</v>
      </c>
      <c r="D74" s="55">
        <v>3</v>
      </c>
      <c r="E74" s="56">
        <v>1.5</v>
      </c>
      <c r="F74" s="115"/>
      <c r="G74" s="117"/>
      <c r="I74" s="1"/>
    </row>
    <row r="75" spans="1:9" s="5" customFormat="1" ht="13.8" thickBot="1">
      <c r="A75" s="119" t="s">
        <v>68</v>
      </c>
      <c r="B75" s="120"/>
      <c r="C75" s="136"/>
      <c r="D75" s="28"/>
      <c r="E75" s="29"/>
      <c r="F75" s="115"/>
      <c r="G75" s="117"/>
      <c r="I75" s="1"/>
    </row>
    <row r="76" spans="1:9" s="5" customFormat="1" ht="13.8" thickBot="1">
      <c r="A76" s="37" t="s">
        <v>69</v>
      </c>
      <c r="B76" s="25"/>
      <c r="C76" s="98">
        <f>IF(AND(B76&gt;=1,B76&lt;5),E76,0)</f>
        <v>0</v>
      </c>
      <c r="D76" s="52">
        <v>2</v>
      </c>
      <c r="E76" s="53">
        <v>2.5</v>
      </c>
      <c r="F76" s="115"/>
      <c r="G76" s="117"/>
      <c r="H76" s="5">
        <f>B76*C76</f>
        <v>0</v>
      </c>
      <c r="I76" s="63">
        <f>C76</f>
        <v>0</v>
      </c>
    </row>
    <row r="77" spans="1:9" s="5" customFormat="1">
      <c r="A77" s="129" t="s">
        <v>70</v>
      </c>
      <c r="B77" s="137"/>
      <c r="C77" s="138"/>
      <c r="D77" s="28"/>
      <c r="E77" s="29"/>
      <c r="F77" s="115"/>
      <c r="G77" s="117"/>
      <c r="I77" s="1"/>
    </row>
    <row r="78" spans="1:9" s="5" customFormat="1" ht="13.8" thickBot="1">
      <c r="A78" s="119" t="s">
        <v>71</v>
      </c>
      <c r="B78" s="122"/>
      <c r="C78" s="133"/>
      <c r="D78" s="59"/>
      <c r="E78" s="60"/>
      <c r="F78" s="115"/>
      <c r="G78" s="117"/>
      <c r="I78" s="1"/>
    </row>
    <row r="79" spans="1:9" s="5" customFormat="1" ht="13.8" thickBot="1">
      <c r="A79" s="25"/>
      <c r="B79" s="25"/>
      <c r="C79" s="98">
        <f>IF(AND(B79&gt;=1,B79&lt;5),E79,0)</f>
        <v>0</v>
      </c>
      <c r="D79" s="52">
        <v>2</v>
      </c>
      <c r="E79" s="53">
        <v>2.5</v>
      </c>
      <c r="F79" s="115"/>
      <c r="G79" s="117"/>
      <c r="H79" s="5">
        <f>B79*C79</f>
        <v>0</v>
      </c>
      <c r="I79" s="63">
        <f>C79</f>
        <v>0</v>
      </c>
    </row>
    <row r="80" spans="1:9" s="5" customFormat="1" ht="13.8" thickBot="1">
      <c r="A80" s="25"/>
      <c r="B80" s="107"/>
      <c r="C80" s="98">
        <f>IF(AND(B80&gt;=1,B80&lt;5),E80,0)</f>
        <v>0</v>
      </c>
      <c r="D80" s="52">
        <v>2</v>
      </c>
      <c r="E80" s="53">
        <v>2.5</v>
      </c>
      <c r="F80" s="115"/>
      <c r="G80" s="117"/>
      <c r="H80" s="5">
        <f>B80*C80</f>
        <v>0</v>
      </c>
      <c r="I80" s="63">
        <f>C80</f>
        <v>0</v>
      </c>
    </row>
    <row r="81" spans="1:9" s="5" customFormat="1" ht="13.8" thickBot="1">
      <c r="A81" s="103" t="s">
        <v>72</v>
      </c>
      <c r="B81" s="108" t="s">
        <v>37</v>
      </c>
      <c r="C81" s="106">
        <f>IF(B81="ja",E81,0)</f>
        <v>0</v>
      </c>
      <c r="D81" s="61">
        <v>2</v>
      </c>
      <c r="E81" s="62">
        <v>2.5</v>
      </c>
      <c r="F81" s="115"/>
      <c r="G81" s="117"/>
      <c r="I81" s="1"/>
    </row>
    <row r="82" spans="1:9" s="5" customFormat="1">
      <c r="A82" s="40"/>
      <c r="B82" s="41"/>
      <c r="C82" s="41"/>
      <c r="D82" s="69"/>
      <c r="E82" s="70"/>
      <c r="F82" s="115"/>
      <c r="G82" s="117"/>
      <c r="I82" s="1"/>
    </row>
    <row r="83" spans="1:9" s="5" customFormat="1" ht="13.8" thickBot="1">
      <c r="A83" s="71" t="s">
        <v>73</v>
      </c>
      <c r="B83" s="134"/>
      <c r="C83" s="134"/>
      <c r="D83" s="83"/>
      <c r="E83" s="84"/>
      <c r="F83" s="115"/>
      <c r="G83" s="117"/>
      <c r="I83" s="1"/>
    </row>
    <row r="84" spans="1:9" s="5" customFormat="1" ht="13.8" thickBot="1">
      <c r="A84" s="104" t="s">
        <v>74</v>
      </c>
      <c r="B84" s="108" t="s">
        <v>37</v>
      </c>
      <c r="C84" s="106">
        <f>IF(B84="ja",E84,0)</f>
        <v>0</v>
      </c>
      <c r="D84" s="85"/>
      <c r="E84" s="86">
        <v>10</v>
      </c>
      <c r="F84" s="115"/>
      <c r="G84" s="117"/>
      <c r="I84" s="1"/>
    </row>
    <row r="85" spans="1:9" s="5" customFormat="1" ht="13.8" thickBot="1">
      <c r="A85" s="105" t="s">
        <v>75</v>
      </c>
      <c r="B85" s="108" t="s">
        <v>37</v>
      </c>
      <c r="C85" s="106">
        <f>IF(B85="ja",E85,0)</f>
        <v>0</v>
      </c>
      <c r="D85" s="31"/>
      <c r="E85" s="32">
        <v>16</v>
      </c>
      <c r="F85" s="115"/>
      <c r="G85" s="117"/>
      <c r="I85" s="1"/>
    </row>
    <row r="86" spans="1:9" s="5" customFormat="1" ht="13.8" thickBot="1">
      <c r="A86" s="87" t="s">
        <v>76</v>
      </c>
      <c r="B86" s="25"/>
      <c r="C86" s="98">
        <f>IF(AND(B86&gt;=1,B86&lt;5),E86,0)</f>
        <v>0</v>
      </c>
      <c r="D86" s="111"/>
      <c r="E86" s="112">
        <v>12</v>
      </c>
      <c r="F86" s="115"/>
      <c r="G86" s="117"/>
      <c r="H86" s="5">
        <f>B86*C86</f>
        <v>0</v>
      </c>
      <c r="I86" s="63">
        <f>C86</f>
        <v>0</v>
      </c>
    </row>
    <row r="87" spans="1:9" s="5" customFormat="1">
      <c r="A87" s="109"/>
      <c r="B87" s="41"/>
      <c r="C87" s="95"/>
      <c r="D87" s="123" t="s">
        <v>3</v>
      </c>
      <c r="E87" s="123" t="s">
        <v>84</v>
      </c>
      <c r="F87" s="115"/>
      <c r="G87" s="117"/>
      <c r="I87" s="1"/>
    </row>
    <row r="88" spans="1:9" s="5" customFormat="1" ht="13.8" thickBot="1">
      <c r="A88" s="88"/>
      <c r="B88" s="110" t="s">
        <v>85</v>
      </c>
      <c r="C88" s="110" t="s">
        <v>86</v>
      </c>
      <c r="D88" s="123"/>
      <c r="E88" s="123"/>
      <c r="F88" s="115"/>
      <c r="G88" s="117"/>
      <c r="I88" s="1"/>
    </row>
    <row r="89" spans="1:9" s="5" customFormat="1" ht="13.8" thickBot="1">
      <c r="A89" s="89" t="s">
        <v>77</v>
      </c>
      <c r="B89" s="96" t="str">
        <f>IFERROR(H89/I89,"keine Note")</f>
        <v>keine Note</v>
      </c>
      <c r="C89" s="90">
        <f>SUM(C9:C88)</f>
        <v>0</v>
      </c>
      <c r="D89" s="113">
        <f>SUM(D9:D83)</f>
        <v>122</v>
      </c>
      <c r="E89" s="114">
        <f>SUM(E9:E86)</f>
        <v>180</v>
      </c>
      <c r="F89" s="115"/>
      <c r="G89" s="117"/>
      <c r="H89" s="5">
        <f>SUM(H10:H86)</f>
        <v>0</v>
      </c>
      <c r="I89" s="1">
        <f>SUM(I10:I86)</f>
        <v>0</v>
      </c>
    </row>
    <row r="90" spans="1:9" s="5" customFormat="1">
      <c r="A90" s="1"/>
      <c r="B90" s="91"/>
      <c r="C90" s="91"/>
      <c r="D90" s="92"/>
      <c r="E90" s="93"/>
      <c r="F90" s="115"/>
      <c r="G90" s="117"/>
      <c r="I90" s="1"/>
    </row>
    <row r="91" spans="1:9" ht="59.4" customHeight="1">
      <c r="A91" s="139" t="s">
        <v>78</v>
      </c>
      <c r="B91" s="140"/>
      <c r="C91" s="140"/>
      <c r="D91" s="140"/>
      <c r="E91" s="140"/>
      <c r="F91" s="140"/>
      <c r="G91" s="140"/>
    </row>
    <row r="92" spans="1:9" s="5" customFormat="1">
      <c r="A92" s="1"/>
      <c r="B92" s="91"/>
      <c r="C92" s="91"/>
      <c r="D92" s="92"/>
      <c r="E92" s="93"/>
      <c r="F92" s="115"/>
      <c r="G92" s="117"/>
      <c r="I92" s="1"/>
    </row>
    <row r="93" spans="1:9" s="5" customFormat="1">
      <c r="A93" s="1"/>
      <c r="B93" s="94"/>
      <c r="C93" s="94"/>
      <c r="D93" s="92"/>
      <c r="E93" s="93"/>
      <c r="F93" s="115"/>
      <c r="G93" s="117"/>
      <c r="I93" s="1"/>
    </row>
    <row r="94" spans="1:9" s="5" customFormat="1">
      <c r="A94" s="2"/>
      <c r="B94" s="2"/>
      <c r="C94" s="2"/>
      <c r="D94" s="92"/>
      <c r="E94" s="93"/>
      <c r="F94" s="115"/>
      <c r="G94" s="117"/>
      <c r="I94" s="1"/>
    </row>
    <row r="95" spans="1:9" s="5" customFormat="1">
      <c r="A95" s="2"/>
      <c r="B95" s="2"/>
      <c r="C95" s="2"/>
      <c r="D95" s="92"/>
      <c r="E95" s="93"/>
      <c r="F95" s="115"/>
      <c r="G95" s="117"/>
      <c r="I95" s="1"/>
    </row>
    <row r="96" spans="1:9" s="5" customFormat="1">
      <c r="A96" s="2"/>
      <c r="B96" s="2"/>
      <c r="C96" s="2"/>
      <c r="D96" s="92"/>
      <c r="E96" s="93"/>
      <c r="F96" s="115"/>
      <c r="G96" s="117"/>
      <c r="I96" s="1"/>
    </row>
    <row r="97" spans="1:9" s="5" customFormat="1">
      <c r="A97" s="2"/>
      <c r="B97" s="2"/>
      <c r="C97" s="2"/>
      <c r="D97" s="92"/>
      <c r="E97" s="93"/>
      <c r="F97" s="115"/>
      <c r="G97" s="117"/>
      <c r="I97" s="1"/>
    </row>
    <row r="98" spans="1:9" s="5" customFormat="1">
      <c r="A98" s="2"/>
      <c r="B98" s="2"/>
      <c r="C98" s="2"/>
      <c r="D98" s="92"/>
      <c r="E98" s="93"/>
      <c r="F98" s="115"/>
      <c r="G98" s="117"/>
      <c r="I98" s="1"/>
    </row>
    <row r="99" spans="1:9" s="5" customFormat="1">
      <c r="A99" s="2"/>
      <c r="B99" s="2"/>
      <c r="C99" s="2"/>
      <c r="D99" s="92"/>
      <c r="E99" s="93"/>
      <c r="F99" s="115"/>
      <c r="G99" s="117"/>
      <c r="I99" s="1"/>
    </row>
    <row r="100" spans="1:9" s="5" customFormat="1">
      <c r="A100" s="2"/>
      <c r="B100" s="2"/>
      <c r="C100" s="2"/>
      <c r="D100" s="92"/>
      <c r="E100" s="93"/>
      <c r="F100" s="115"/>
      <c r="G100" s="117"/>
      <c r="I100" s="1"/>
    </row>
    <row r="101" spans="1:9" s="5" customFormat="1">
      <c r="A101" s="2"/>
      <c r="B101" s="2"/>
      <c r="C101" s="2"/>
      <c r="D101" s="92"/>
      <c r="E101" s="93"/>
      <c r="F101" s="115"/>
      <c r="G101" s="117"/>
      <c r="I101" s="1"/>
    </row>
    <row r="102" spans="1:9" s="5" customFormat="1">
      <c r="A102" s="2"/>
      <c r="B102" s="2"/>
      <c r="C102" s="2"/>
      <c r="D102" s="92"/>
      <c r="E102" s="93"/>
      <c r="F102" s="115"/>
      <c r="G102" s="117"/>
      <c r="I102" s="1"/>
    </row>
    <row r="103" spans="1:9" s="5" customFormat="1">
      <c r="A103" s="2"/>
      <c r="B103" s="2"/>
      <c r="C103" s="2"/>
      <c r="D103" s="92"/>
      <c r="E103" s="93"/>
      <c r="F103" s="115"/>
      <c r="G103" s="117"/>
      <c r="I103" s="1"/>
    </row>
    <row r="104" spans="1:9" s="5" customFormat="1">
      <c r="A104" s="2"/>
      <c r="B104" s="2"/>
      <c r="C104" s="2"/>
      <c r="D104" s="92"/>
      <c r="E104" s="93"/>
      <c r="F104" s="115"/>
      <c r="G104" s="117"/>
      <c r="I104" s="1"/>
    </row>
    <row r="105" spans="1:9" s="5" customFormat="1">
      <c r="A105" s="2"/>
      <c r="B105" s="2"/>
      <c r="C105" s="2"/>
      <c r="D105" s="92"/>
      <c r="E105" s="93"/>
      <c r="F105" s="115"/>
      <c r="G105" s="117"/>
      <c r="I105" s="1"/>
    </row>
    <row r="106" spans="1:9" s="5" customFormat="1">
      <c r="A106" s="2"/>
      <c r="B106" s="2"/>
      <c r="C106" s="2"/>
      <c r="D106" s="92"/>
      <c r="E106" s="93"/>
      <c r="F106" s="115"/>
      <c r="G106" s="117"/>
      <c r="I106" s="1"/>
    </row>
    <row r="107" spans="1:9" s="5" customFormat="1">
      <c r="A107" s="2"/>
      <c r="B107" s="2"/>
      <c r="C107" s="2"/>
      <c r="D107" s="92"/>
      <c r="E107" s="93"/>
      <c r="F107" s="115"/>
      <c r="G107" s="117"/>
      <c r="I107" s="1"/>
    </row>
    <row r="108" spans="1:9" s="5" customFormat="1">
      <c r="A108" s="2"/>
      <c r="B108" s="2"/>
      <c r="C108" s="2"/>
      <c r="D108" s="92"/>
      <c r="E108" s="93"/>
      <c r="F108" s="115"/>
      <c r="G108" s="117"/>
      <c r="I108" s="1"/>
    </row>
    <row r="109" spans="1:9" s="5" customFormat="1">
      <c r="A109" s="2"/>
      <c r="B109" s="2"/>
      <c r="C109" s="2"/>
      <c r="D109" s="92"/>
      <c r="E109" s="93"/>
      <c r="F109" s="115"/>
      <c r="G109" s="117"/>
      <c r="I109" s="1"/>
    </row>
    <row r="110" spans="1:9" s="5" customFormat="1">
      <c r="A110" s="2"/>
      <c r="B110" s="2"/>
      <c r="C110" s="2"/>
      <c r="D110" s="92"/>
      <c r="E110" s="93"/>
      <c r="F110" s="115"/>
      <c r="G110" s="117"/>
      <c r="I110" s="1"/>
    </row>
    <row r="111" spans="1:9" s="5" customFormat="1">
      <c r="A111" s="2"/>
      <c r="B111" s="2"/>
      <c r="C111" s="2"/>
      <c r="D111" s="92"/>
      <c r="E111" s="93"/>
      <c r="F111" s="115"/>
      <c r="G111" s="117"/>
      <c r="I111" s="1"/>
    </row>
    <row r="112" spans="1:9" s="5" customFormat="1">
      <c r="A112" s="2"/>
      <c r="B112" s="2"/>
      <c r="C112" s="2"/>
      <c r="D112" s="92"/>
      <c r="E112" s="93"/>
      <c r="F112" s="115"/>
      <c r="G112" s="117"/>
      <c r="I112" s="1"/>
    </row>
    <row r="113" spans="1:9" s="5" customFormat="1">
      <c r="A113" s="2"/>
      <c r="B113" s="2"/>
      <c r="C113" s="2"/>
      <c r="D113" s="92"/>
      <c r="E113" s="93"/>
      <c r="F113" s="115"/>
      <c r="G113" s="117"/>
      <c r="I113" s="1"/>
    </row>
    <row r="114" spans="1:9" s="5" customFormat="1">
      <c r="A114" s="2"/>
      <c r="B114" s="2"/>
      <c r="C114" s="2"/>
      <c r="D114" s="92"/>
      <c r="E114" s="93"/>
      <c r="F114" s="115"/>
      <c r="G114" s="117"/>
      <c r="I114" s="1"/>
    </row>
    <row r="115" spans="1:9" s="5" customFormat="1">
      <c r="A115" s="2"/>
      <c r="B115" s="2"/>
      <c r="C115" s="2"/>
      <c r="D115" s="92"/>
      <c r="E115" s="93"/>
      <c r="F115" s="115"/>
      <c r="G115" s="117"/>
      <c r="I115" s="1"/>
    </row>
    <row r="116" spans="1:9" s="5" customFormat="1">
      <c r="A116" s="2"/>
      <c r="B116" s="2"/>
      <c r="C116" s="2"/>
      <c r="D116" s="92"/>
      <c r="E116" s="93"/>
      <c r="F116" s="115"/>
      <c r="G116" s="117"/>
      <c r="I116" s="1"/>
    </row>
    <row r="117" spans="1:9" s="5" customFormat="1">
      <c r="A117" s="2"/>
      <c r="B117" s="2"/>
      <c r="C117" s="2"/>
      <c r="D117" s="92"/>
      <c r="E117" s="93"/>
      <c r="F117" s="115"/>
      <c r="G117" s="117"/>
      <c r="I117" s="1"/>
    </row>
    <row r="118" spans="1:9" s="5" customFormat="1">
      <c r="A118" s="2"/>
      <c r="B118" s="2"/>
      <c r="C118" s="2"/>
      <c r="D118" s="92"/>
      <c r="E118" s="93"/>
      <c r="F118" s="115"/>
      <c r="G118" s="117"/>
      <c r="I118" s="1"/>
    </row>
    <row r="119" spans="1:9" s="5" customFormat="1">
      <c r="A119" s="2"/>
      <c r="B119" s="2"/>
      <c r="C119" s="2"/>
      <c r="D119" s="92"/>
      <c r="E119" s="93"/>
      <c r="F119" s="115"/>
      <c r="G119" s="117"/>
      <c r="I119" s="1"/>
    </row>
    <row r="120" spans="1:9" s="5" customFormat="1">
      <c r="A120" s="2"/>
      <c r="B120" s="2"/>
      <c r="C120" s="2"/>
      <c r="D120" s="92"/>
      <c r="E120" s="93"/>
      <c r="F120" s="115"/>
      <c r="G120" s="117"/>
      <c r="I120" s="1"/>
    </row>
    <row r="121" spans="1:9" s="5" customFormat="1">
      <c r="A121" s="2"/>
      <c r="B121" s="2"/>
      <c r="C121" s="2"/>
      <c r="D121" s="92"/>
      <c r="E121" s="93"/>
      <c r="F121" s="115"/>
      <c r="G121" s="117"/>
      <c r="I121" s="1"/>
    </row>
    <row r="122" spans="1:9" s="5" customFormat="1">
      <c r="A122" s="2"/>
      <c r="B122" s="2"/>
      <c r="C122" s="2"/>
      <c r="D122" s="92"/>
      <c r="E122" s="93"/>
      <c r="F122" s="115"/>
      <c r="G122" s="117"/>
      <c r="I122" s="1"/>
    </row>
    <row r="123" spans="1:9" s="5" customFormat="1">
      <c r="A123" s="2"/>
      <c r="B123" s="2"/>
      <c r="C123" s="2"/>
      <c r="D123" s="92"/>
      <c r="E123" s="93"/>
      <c r="F123" s="115"/>
      <c r="G123" s="117"/>
      <c r="I123" s="1"/>
    </row>
    <row r="124" spans="1:9" s="5" customFormat="1">
      <c r="A124" s="2"/>
      <c r="B124" s="2"/>
      <c r="C124" s="2"/>
      <c r="D124" s="92"/>
      <c r="E124" s="93"/>
      <c r="F124" s="115"/>
      <c r="G124" s="117"/>
      <c r="I124" s="1"/>
    </row>
    <row r="125" spans="1:9" s="5" customFormat="1">
      <c r="A125" s="2"/>
      <c r="B125" s="2"/>
      <c r="C125" s="2"/>
      <c r="D125" s="92"/>
      <c r="E125" s="93"/>
      <c r="F125" s="115"/>
      <c r="G125" s="117"/>
      <c r="I125" s="1"/>
    </row>
    <row r="126" spans="1:9" s="5" customFormat="1">
      <c r="A126" s="2"/>
      <c r="B126" s="2"/>
      <c r="C126" s="2"/>
      <c r="D126" s="92"/>
      <c r="E126" s="93"/>
      <c r="F126" s="115"/>
      <c r="G126" s="117"/>
      <c r="I126" s="1"/>
    </row>
    <row r="127" spans="1:9" s="5" customFormat="1">
      <c r="A127" s="2"/>
      <c r="B127" s="2"/>
      <c r="C127" s="2"/>
      <c r="D127" s="92"/>
      <c r="E127" s="93"/>
      <c r="F127" s="115"/>
      <c r="G127" s="117"/>
      <c r="I127" s="1"/>
    </row>
    <row r="128" spans="1:9" s="5" customFormat="1">
      <c r="A128" s="2"/>
      <c r="B128" s="2"/>
      <c r="C128" s="2"/>
      <c r="D128" s="92"/>
      <c r="E128" s="93"/>
      <c r="F128" s="115"/>
      <c r="G128" s="117"/>
      <c r="I128" s="1"/>
    </row>
    <row r="129" spans="1:9" s="5" customFormat="1">
      <c r="A129" s="2"/>
      <c r="B129" s="2"/>
      <c r="C129" s="2"/>
      <c r="D129" s="92"/>
      <c r="E129" s="93"/>
      <c r="F129" s="115"/>
      <c r="G129" s="117"/>
      <c r="I129" s="1"/>
    </row>
    <row r="130" spans="1:9" s="5" customFormat="1">
      <c r="A130" s="2"/>
      <c r="B130" s="2"/>
      <c r="C130" s="2"/>
      <c r="D130" s="92"/>
      <c r="E130" s="93"/>
      <c r="F130" s="115"/>
      <c r="G130" s="117"/>
      <c r="I130" s="1"/>
    </row>
    <row r="131" spans="1:9" s="5" customFormat="1">
      <c r="A131" s="2"/>
      <c r="B131" s="2"/>
      <c r="C131" s="2"/>
      <c r="D131" s="92"/>
      <c r="E131" s="93"/>
      <c r="F131" s="115"/>
      <c r="G131" s="117"/>
      <c r="I131" s="1"/>
    </row>
    <row r="132" spans="1:9" s="5" customFormat="1">
      <c r="A132" s="2"/>
      <c r="B132" s="2"/>
      <c r="C132" s="2"/>
      <c r="D132" s="92"/>
      <c r="E132" s="93"/>
      <c r="F132" s="115"/>
      <c r="G132" s="117"/>
      <c r="I132" s="1"/>
    </row>
    <row r="133" spans="1:9" s="5" customFormat="1">
      <c r="A133" s="2"/>
      <c r="B133" s="2"/>
      <c r="C133" s="2"/>
      <c r="D133" s="92"/>
      <c r="E133" s="93"/>
      <c r="F133" s="115"/>
      <c r="G133" s="117"/>
      <c r="I133" s="1"/>
    </row>
    <row r="134" spans="1:9" s="5" customFormat="1">
      <c r="A134" s="2"/>
      <c r="B134" s="2"/>
      <c r="C134" s="2"/>
      <c r="D134" s="92"/>
      <c r="E134" s="93"/>
      <c r="F134" s="115"/>
      <c r="G134" s="117"/>
      <c r="I134" s="1"/>
    </row>
    <row r="135" spans="1:9" s="5" customFormat="1">
      <c r="A135" s="2"/>
      <c r="B135" s="2"/>
      <c r="C135" s="2"/>
      <c r="D135" s="92"/>
      <c r="E135" s="93"/>
      <c r="F135" s="115"/>
      <c r="G135" s="117"/>
      <c r="I135" s="1"/>
    </row>
    <row r="136" spans="1:9" s="5" customFormat="1">
      <c r="A136" s="2"/>
      <c r="B136" s="2"/>
      <c r="C136" s="2"/>
      <c r="D136" s="92"/>
      <c r="E136" s="93"/>
      <c r="F136" s="115"/>
      <c r="G136" s="117"/>
      <c r="I136" s="1"/>
    </row>
    <row r="137" spans="1:9" s="5" customFormat="1">
      <c r="A137" s="2"/>
      <c r="B137" s="2"/>
      <c r="C137" s="2"/>
      <c r="D137" s="92"/>
      <c r="E137" s="93"/>
      <c r="F137" s="115"/>
      <c r="G137" s="117"/>
      <c r="I137" s="1"/>
    </row>
    <row r="138" spans="1:9" s="5" customFormat="1">
      <c r="A138" s="2"/>
      <c r="B138" s="2"/>
      <c r="C138" s="2"/>
      <c r="D138" s="92"/>
      <c r="E138" s="93"/>
      <c r="F138" s="115"/>
      <c r="G138" s="117"/>
      <c r="I138" s="1"/>
    </row>
    <row r="139" spans="1:9" s="5" customFormat="1">
      <c r="A139" s="2"/>
      <c r="B139" s="2"/>
      <c r="C139" s="2"/>
      <c r="D139" s="92"/>
      <c r="E139" s="93"/>
      <c r="F139" s="115"/>
      <c r="G139" s="117"/>
      <c r="I139" s="1"/>
    </row>
    <row r="140" spans="1:9" s="5" customFormat="1">
      <c r="A140" s="2"/>
      <c r="B140" s="2"/>
      <c r="C140" s="2"/>
      <c r="D140" s="92"/>
      <c r="E140" s="93"/>
      <c r="F140" s="115"/>
      <c r="G140" s="117"/>
      <c r="I140" s="1"/>
    </row>
    <row r="141" spans="1:9" s="5" customFormat="1">
      <c r="A141" s="2"/>
      <c r="B141" s="2"/>
      <c r="C141" s="2"/>
      <c r="D141" s="92"/>
      <c r="E141" s="93"/>
      <c r="F141" s="115"/>
      <c r="G141" s="117"/>
      <c r="I141" s="1"/>
    </row>
    <row r="142" spans="1:9" s="5" customFormat="1">
      <c r="A142" s="2"/>
      <c r="B142" s="2"/>
      <c r="C142" s="2"/>
      <c r="D142" s="92"/>
      <c r="E142" s="93"/>
      <c r="F142" s="115"/>
      <c r="G142" s="117"/>
      <c r="I142" s="1"/>
    </row>
    <row r="143" spans="1:9" s="5" customFormat="1">
      <c r="A143" s="2"/>
      <c r="B143" s="2"/>
      <c r="C143" s="2"/>
      <c r="D143" s="92"/>
      <c r="E143" s="93"/>
      <c r="F143" s="115"/>
      <c r="G143" s="117"/>
      <c r="I143" s="1"/>
    </row>
    <row r="144" spans="1:9" s="5" customFormat="1">
      <c r="A144" s="2"/>
      <c r="B144" s="2"/>
      <c r="C144" s="2"/>
      <c r="D144" s="92"/>
      <c r="E144" s="93"/>
      <c r="F144" s="115"/>
      <c r="G144" s="117"/>
      <c r="I144" s="1"/>
    </row>
    <row r="145" spans="1:9" s="5" customFormat="1">
      <c r="A145" s="2"/>
      <c r="B145" s="2"/>
      <c r="C145" s="2"/>
      <c r="D145" s="92"/>
      <c r="E145" s="93"/>
      <c r="F145" s="115"/>
      <c r="G145" s="117"/>
      <c r="I145" s="1"/>
    </row>
    <row r="146" spans="1:9" s="5" customFormat="1">
      <c r="A146" s="2"/>
      <c r="B146" s="2"/>
      <c r="C146" s="2"/>
      <c r="D146" s="92"/>
      <c r="E146" s="93"/>
      <c r="F146" s="115"/>
      <c r="G146" s="117"/>
      <c r="I146" s="1"/>
    </row>
    <row r="147" spans="1:9" s="5" customFormat="1">
      <c r="A147" s="2"/>
      <c r="B147" s="2"/>
      <c r="C147" s="2"/>
      <c r="D147" s="92"/>
      <c r="E147" s="93"/>
      <c r="F147" s="115"/>
      <c r="G147" s="117"/>
      <c r="I147" s="1"/>
    </row>
    <row r="148" spans="1:9" s="5" customFormat="1">
      <c r="A148" s="2"/>
      <c r="B148" s="2"/>
      <c r="C148" s="2"/>
      <c r="D148" s="92"/>
      <c r="E148" s="93"/>
      <c r="F148" s="115"/>
      <c r="G148" s="117"/>
      <c r="I148" s="1"/>
    </row>
    <row r="149" spans="1:9" s="5" customFormat="1">
      <c r="A149" s="2"/>
      <c r="B149" s="2"/>
      <c r="C149" s="2"/>
      <c r="D149" s="92"/>
      <c r="E149" s="93"/>
      <c r="F149" s="115"/>
      <c r="G149" s="117"/>
      <c r="I149" s="1"/>
    </row>
    <row r="150" spans="1:9" s="5" customFormat="1">
      <c r="A150" s="2"/>
      <c r="B150" s="2"/>
      <c r="C150" s="2"/>
      <c r="D150" s="92"/>
      <c r="E150" s="93"/>
      <c r="F150" s="115"/>
      <c r="G150" s="117"/>
      <c r="I150" s="1"/>
    </row>
    <row r="151" spans="1:9" s="5" customFormat="1">
      <c r="A151" s="2"/>
      <c r="B151" s="2"/>
      <c r="C151" s="2"/>
      <c r="D151" s="92"/>
      <c r="E151" s="93"/>
      <c r="F151" s="115"/>
      <c r="G151" s="117"/>
      <c r="I151" s="1"/>
    </row>
    <row r="152" spans="1:9" s="5" customFormat="1">
      <c r="A152" s="2"/>
      <c r="B152" s="2"/>
      <c r="C152" s="2"/>
      <c r="D152" s="92"/>
      <c r="E152" s="93"/>
      <c r="F152" s="115"/>
      <c r="G152" s="117"/>
      <c r="I152" s="1"/>
    </row>
    <row r="153" spans="1:9" s="5" customFormat="1">
      <c r="A153" s="2"/>
      <c r="B153" s="2"/>
      <c r="C153" s="2"/>
      <c r="D153" s="92"/>
      <c r="E153" s="93"/>
      <c r="F153" s="115"/>
      <c r="G153" s="117"/>
      <c r="I153" s="1"/>
    </row>
    <row r="154" spans="1:9" s="5" customFormat="1">
      <c r="A154" s="2"/>
      <c r="B154" s="2"/>
      <c r="C154" s="2"/>
      <c r="D154" s="92"/>
      <c r="E154" s="93"/>
      <c r="F154" s="115"/>
      <c r="G154" s="117"/>
      <c r="I154" s="1"/>
    </row>
    <row r="155" spans="1:9" s="5" customFormat="1">
      <c r="A155" s="2"/>
      <c r="B155" s="2"/>
      <c r="C155" s="2"/>
      <c r="D155" s="92"/>
      <c r="E155" s="93"/>
      <c r="F155" s="115"/>
      <c r="G155" s="117"/>
      <c r="I155" s="1"/>
    </row>
    <row r="156" spans="1:9" s="5" customFormat="1">
      <c r="A156" s="2"/>
      <c r="B156" s="2"/>
      <c r="C156" s="2"/>
      <c r="D156" s="92"/>
      <c r="E156" s="93"/>
      <c r="F156" s="115"/>
      <c r="G156" s="117"/>
      <c r="I156" s="1"/>
    </row>
    <row r="157" spans="1:9" s="5" customFormat="1">
      <c r="A157" s="2"/>
      <c r="B157" s="2"/>
      <c r="C157" s="2"/>
      <c r="D157" s="92"/>
      <c r="E157" s="93"/>
      <c r="F157" s="115"/>
      <c r="G157" s="117"/>
      <c r="I157" s="1"/>
    </row>
    <row r="158" spans="1:9" s="5" customFormat="1">
      <c r="A158" s="2"/>
      <c r="B158" s="2"/>
      <c r="C158" s="2"/>
      <c r="D158" s="92"/>
      <c r="E158" s="93"/>
      <c r="F158" s="115"/>
      <c r="G158" s="117"/>
      <c r="I158" s="1"/>
    </row>
    <row r="159" spans="1:9" s="5" customFormat="1">
      <c r="A159" s="2"/>
      <c r="B159" s="2"/>
      <c r="C159" s="2"/>
      <c r="D159" s="92"/>
      <c r="E159" s="93"/>
      <c r="F159" s="115"/>
      <c r="G159" s="117"/>
      <c r="I159" s="1"/>
    </row>
    <row r="160" spans="1:9" s="5" customFormat="1">
      <c r="A160" s="2"/>
      <c r="B160" s="2"/>
      <c r="C160" s="2"/>
      <c r="D160" s="92"/>
      <c r="E160" s="93"/>
      <c r="F160" s="115"/>
      <c r="G160" s="117"/>
      <c r="I160" s="1"/>
    </row>
    <row r="161" spans="1:9" s="5" customFormat="1">
      <c r="A161" s="2"/>
      <c r="B161" s="2"/>
      <c r="C161" s="2"/>
      <c r="D161" s="92"/>
      <c r="E161" s="93"/>
      <c r="F161" s="115"/>
      <c r="G161" s="117"/>
      <c r="I161" s="1"/>
    </row>
    <row r="162" spans="1:9" s="5" customFormat="1">
      <c r="A162" s="2"/>
      <c r="B162" s="2"/>
      <c r="C162" s="2"/>
      <c r="D162" s="92"/>
      <c r="E162" s="93"/>
      <c r="F162" s="115"/>
      <c r="G162" s="117"/>
      <c r="I162" s="1"/>
    </row>
    <row r="163" spans="1:9" s="5" customFormat="1">
      <c r="A163" s="2"/>
      <c r="B163" s="2"/>
      <c r="C163" s="2"/>
      <c r="D163" s="92"/>
      <c r="E163" s="93"/>
      <c r="F163" s="115"/>
      <c r="G163" s="117"/>
      <c r="I163" s="1"/>
    </row>
    <row r="164" spans="1:9" s="5" customFormat="1">
      <c r="A164" s="2"/>
      <c r="B164" s="2"/>
      <c r="C164" s="2"/>
      <c r="D164" s="92"/>
      <c r="E164" s="93"/>
      <c r="F164" s="115"/>
      <c r="G164" s="117"/>
      <c r="I164" s="1"/>
    </row>
    <row r="165" spans="1:9" s="5" customFormat="1">
      <c r="A165" s="2"/>
      <c r="B165" s="2"/>
      <c r="C165" s="2"/>
      <c r="D165" s="92"/>
      <c r="E165" s="93"/>
      <c r="F165" s="115"/>
      <c r="G165" s="117"/>
      <c r="I165" s="1"/>
    </row>
    <row r="166" spans="1:9" s="5" customFormat="1">
      <c r="A166" s="2"/>
      <c r="B166" s="2"/>
      <c r="C166" s="2"/>
      <c r="D166" s="92"/>
      <c r="E166" s="93"/>
      <c r="F166" s="115"/>
      <c r="G166" s="117"/>
      <c r="I166" s="1"/>
    </row>
    <row r="167" spans="1:9" s="5" customFormat="1">
      <c r="A167" s="2"/>
      <c r="B167" s="2"/>
      <c r="C167" s="2"/>
      <c r="D167" s="92"/>
      <c r="E167" s="93"/>
      <c r="F167" s="115"/>
      <c r="G167" s="117"/>
      <c r="I167" s="1"/>
    </row>
    <row r="168" spans="1:9" s="5" customFormat="1">
      <c r="A168" s="2"/>
      <c r="B168" s="2"/>
      <c r="C168" s="2"/>
      <c r="D168" s="92"/>
      <c r="E168" s="93"/>
      <c r="F168" s="115"/>
      <c r="G168" s="117"/>
      <c r="I168" s="1"/>
    </row>
    <row r="169" spans="1:9" s="5" customFormat="1">
      <c r="A169" s="2"/>
      <c r="B169" s="2"/>
      <c r="C169" s="2"/>
      <c r="D169" s="92"/>
      <c r="E169" s="93"/>
      <c r="F169" s="115"/>
      <c r="G169" s="117"/>
      <c r="I169" s="1"/>
    </row>
    <row r="170" spans="1:9" s="5" customFormat="1">
      <c r="A170" s="2"/>
      <c r="B170" s="2"/>
      <c r="C170" s="2"/>
      <c r="D170" s="92"/>
      <c r="E170" s="93"/>
      <c r="F170" s="115"/>
      <c r="G170" s="117"/>
      <c r="I170" s="1"/>
    </row>
    <row r="171" spans="1:9" s="5" customFormat="1">
      <c r="A171" s="2"/>
      <c r="B171" s="2"/>
      <c r="C171" s="2"/>
      <c r="D171" s="92"/>
      <c r="E171" s="93"/>
      <c r="F171" s="115"/>
      <c r="G171" s="117"/>
      <c r="I171" s="1"/>
    </row>
    <row r="172" spans="1:9" s="5" customFormat="1">
      <c r="A172" s="2"/>
      <c r="B172" s="2"/>
      <c r="C172" s="2"/>
      <c r="D172" s="92"/>
      <c r="E172" s="93"/>
      <c r="F172" s="115"/>
      <c r="G172" s="117"/>
      <c r="I172" s="1"/>
    </row>
    <row r="173" spans="1:9" s="5" customFormat="1">
      <c r="A173" s="2"/>
      <c r="B173" s="2"/>
      <c r="C173" s="2"/>
      <c r="D173" s="92"/>
      <c r="E173" s="93"/>
      <c r="F173" s="115"/>
      <c r="G173" s="117"/>
      <c r="I173" s="1"/>
    </row>
    <row r="174" spans="1:9" s="5" customFormat="1">
      <c r="A174" s="2"/>
      <c r="B174" s="2"/>
      <c r="C174" s="2"/>
      <c r="D174" s="92"/>
      <c r="E174" s="93"/>
      <c r="F174" s="115"/>
      <c r="G174" s="117"/>
      <c r="I174" s="1"/>
    </row>
    <row r="175" spans="1:9" s="5" customFormat="1">
      <c r="A175" s="2"/>
      <c r="B175" s="2"/>
      <c r="C175" s="2"/>
      <c r="D175" s="92"/>
      <c r="E175" s="93"/>
      <c r="F175" s="115"/>
      <c r="G175" s="117"/>
      <c r="I175" s="1"/>
    </row>
    <row r="176" spans="1:9" s="5" customFormat="1">
      <c r="A176" s="2"/>
      <c r="B176" s="2"/>
      <c r="C176" s="2"/>
      <c r="D176" s="92"/>
      <c r="E176" s="93"/>
      <c r="F176" s="115"/>
      <c r="G176" s="117"/>
      <c r="I176" s="1"/>
    </row>
    <row r="177" spans="1:9" s="5" customFormat="1">
      <c r="A177" s="2"/>
      <c r="B177" s="2"/>
      <c r="C177" s="2"/>
      <c r="D177" s="92"/>
      <c r="E177" s="93"/>
      <c r="F177" s="115"/>
      <c r="G177" s="117"/>
      <c r="I177" s="1"/>
    </row>
    <row r="178" spans="1:9" s="5" customFormat="1">
      <c r="A178" s="2"/>
      <c r="B178" s="2"/>
      <c r="C178" s="2"/>
      <c r="D178" s="92"/>
      <c r="E178" s="93"/>
      <c r="F178" s="115"/>
      <c r="G178" s="117"/>
      <c r="I178" s="1"/>
    </row>
    <row r="179" spans="1:9" s="5" customFormat="1">
      <c r="A179" s="2"/>
      <c r="B179" s="2"/>
      <c r="C179" s="2"/>
      <c r="D179" s="92"/>
      <c r="E179" s="93"/>
      <c r="F179" s="115"/>
      <c r="G179" s="117"/>
      <c r="I179" s="1"/>
    </row>
    <row r="180" spans="1:9" s="5" customFormat="1">
      <c r="A180" s="2"/>
      <c r="B180" s="2"/>
      <c r="C180" s="2"/>
      <c r="D180" s="92"/>
      <c r="E180" s="93"/>
      <c r="F180" s="115"/>
      <c r="G180" s="117"/>
      <c r="I180" s="1"/>
    </row>
    <row r="181" spans="1:9" s="5" customFormat="1">
      <c r="A181" s="2"/>
      <c r="B181" s="2"/>
      <c r="C181" s="2"/>
      <c r="D181" s="92"/>
      <c r="E181" s="93"/>
      <c r="F181" s="115"/>
      <c r="G181" s="117"/>
      <c r="I181" s="1"/>
    </row>
    <row r="182" spans="1:9" s="5" customFormat="1">
      <c r="A182" s="2"/>
      <c r="B182" s="2"/>
      <c r="C182" s="2"/>
      <c r="D182" s="92"/>
      <c r="E182" s="93"/>
      <c r="F182" s="115"/>
      <c r="G182" s="117"/>
      <c r="I182" s="1"/>
    </row>
    <row r="183" spans="1:9" s="5" customFormat="1">
      <c r="A183" s="2"/>
      <c r="B183" s="2"/>
      <c r="C183" s="2"/>
      <c r="D183" s="92"/>
      <c r="E183" s="93"/>
      <c r="F183" s="115"/>
      <c r="G183" s="117"/>
      <c r="I183" s="1"/>
    </row>
    <row r="184" spans="1:9" s="5" customFormat="1">
      <c r="A184" s="2"/>
      <c r="B184" s="2"/>
      <c r="C184" s="2"/>
      <c r="D184" s="92"/>
      <c r="E184" s="93"/>
      <c r="F184" s="115"/>
      <c r="G184" s="117"/>
      <c r="I184" s="1"/>
    </row>
    <row r="185" spans="1:9" s="5" customFormat="1">
      <c r="A185" s="2"/>
      <c r="B185" s="2"/>
      <c r="C185" s="2"/>
      <c r="D185" s="92"/>
      <c r="E185" s="93"/>
      <c r="F185" s="115"/>
      <c r="G185" s="117"/>
      <c r="I185" s="1"/>
    </row>
    <row r="186" spans="1:9" s="5" customFormat="1">
      <c r="A186" s="2"/>
      <c r="B186" s="2"/>
      <c r="C186" s="2"/>
      <c r="D186" s="92"/>
      <c r="E186" s="93"/>
      <c r="F186" s="115"/>
      <c r="G186" s="117"/>
      <c r="I186" s="1"/>
    </row>
    <row r="187" spans="1:9" s="5" customFormat="1">
      <c r="A187" s="2"/>
      <c r="B187" s="2"/>
      <c r="C187" s="2"/>
      <c r="D187" s="92"/>
      <c r="E187" s="93"/>
      <c r="F187" s="115"/>
      <c r="G187" s="117"/>
      <c r="I187" s="1"/>
    </row>
    <row r="188" spans="1:9" s="5" customFormat="1">
      <c r="A188" s="2"/>
      <c r="B188" s="2"/>
      <c r="C188" s="2"/>
      <c r="D188" s="92"/>
      <c r="E188" s="93"/>
      <c r="F188" s="115"/>
      <c r="G188" s="117"/>
      <c r="I188" s="1"/>
    </row>
    <row r="189" spans="1:9" s="5" customFormat="1">
      <c r="A189" s="2"/>
      <c r="B189" s="2"/>
      <c r="C189" s="2"/>
      <c r="D189" s="92"/>
      <c r="E189" s="93"/>
      <c r="F189" s="115"/>
      <c r="G189" s="117"/>
      <c r="I189" s="1"/>
    </row>
    <row r="190" spans="1:9" s="5" customFormat="1">
      <c r="A190" s="2"/>
      <c r="B190" s="2"/>
      <c r="C190" s="2"/>
      <c r="D190" s="92"/>
      <c r="E190" s="93"/>
      <c r="F190" s="115"/>
      <c r="G190" s="117"/>
      <c r="I190" s="1"/>
    </row>
    <row r="191" spans="1:9" s="5" customFormat="1">
      <c r="A191" s="2"/>
      <c r="B191" s="2"/>
      <c r="C191" s="2"/>
      <c r="D191" s="92"/>
      <c r="E191" s="93"/>
      <c r="F191" s="115"/>
      <c r="G191" s="117"/>
      <c r="I191" s="1"/>
    </row>
    <row r="192" spans="1:9" s="5" customFormat="1">
      <c r="A192" s="2"/>
      <c r="B192" s="2"/>
      <c r="C192" s="2"/>
      <c r="D192" s="92"/>
      <c r="E192" s="93"/>
      <c r="F192" s="115"/>
      <c r="G192" s="117"/>
      <c r="I192" s="1"/>
    </row>
    <row r="193" spans="1:9" s="5" customFormat="1">
      <c r="A193" s="2"/>
      <c r="B193" s="2"/>
      <c r="C193" s="2"/>
      <c r="D193" s="92"/>
      <c r="E193" s="93"/>
      <c r="F193" s="115"/>
      <c r="G193" s="117"/>
      <c r="I193" s="1"/>
    </row>
    <row r="194" spans="1:9" s="5" customFormat="1">
      <c r="A194" s="2"/>
      <c r="B194" s="2"/>
      <c r="C194" s="2"/>
      <c r="D194" s="92"/>
      <c r="E194" s="93"/>
      <c r="F194" s="115"/>
      <c r="G194" s="117"/>
      <c r="I194" s="1"/>
    </row>
    <row r="195" spans="1:9" s="5" customFormat="1">
      <c r="A195" s="2"/>
      <c r="B195" s="2"/>
      <c r="C195" s="2"/>
      <c r="D195" s="92"/>
      <c r="E195" s="93"/>
      <c r="F195" s="115"/>
      <c r="G195" s="117"/>
      <c r="I195" s="1"/>
    </row>
    <row r="196" spans="1:9" s="5" customFormat="1">
      <c r="A196" s="2"/>
      <c r="B196" s="2"/>
      <c r="C196" s="2"/>
      <c r="D196" s="92"/>
      <c r="E196" s="93"/>
      <c r="F196" s="115"/>
      <c r="G196" s="117"/>
      <c r="I196" s="1"/>
    </row>
    <row r="197" spans="1:9" s="5" customFormat="1">
      <c r="A197" s="2"/>
      <c r="B197" s="2"/>
      <c r="C197" s="2"/>
      <c r="D197" s="92"/>
      <c r="E197" s="93"/>
      <c r="F197" s="115"/>
      <c r="G197" s="117"/>
      <c r="I197" s="1"/>
    </row>
    <row r="198" spans="1:9" s="5" customFormat="1">
      <c r="A198" s="2"/>
      <c r="B198" s="2"/>
      <c r="C198" s="2"/>
      <c r="D198" s="92"/>
      <c r="E198" s="93"/>
      <c r="F198" s="115"/>
      <c r="G198" s="117"/>
      <c r="I198" s="1"/>
    </row>
    <row r="199" spans="1:9" s="5" customFormat="1">
      <c r="A199" s="2"/>
      <c r="B199" s="2"/>
      <c r="C199" s="2"/>
      <c r="D199" s="92"/>
      <c r="E199" s="93"/>
      <c r="F199" s="115"/>
      <c r="G199" s="117"/>
      <c r="I199" s="1"/>
    </row>
    <row r="200" spans="1:9" s="5" customFormat="1">
      <c r="A200" s="2"/>
      <c r="B200" s="2"/>
      <c r="C200" s="2"/>
      <c r="D200" s="92"/>
      <c r="E200" s="93"/>
      <c r="F200" s="115"/>
      <c r="G200" s="117"/>
      <c r="I200" s="1"/>
    </row>
    <row r="201" spans="1:9" s="5" customFormat="1">
      <c r="A201" s="2"/>
      <c r="B201" s="2"/>
      <c r="C201" s="2"/>
      <c r="D201" s="92"/>
      <c r="E201" s="93"/>
      <c r="F201" s="115"/>
      <c r="G201" s="117"/>
      <c r="I201" s="1"/>
    </row>
    <row r="202" spans="1:9" s="5" customFormat="1">
      <c r="A202" s="2"/>
      <c r="B202" s="2"/>
      <c r="C202" s="2"/>
      <c r="D202" s="92"/>
      <c r="E202" s="93"/>
      <c r="F202" s="115"/>
      <c r="G202" s="117"/>
      <c r="I202" s="1"/>
    </row>
    <row r="203" spans="1:9" s="5" customFormat="1">
      <c r="A203" s="2"/>
      <c r="B203" s="2"/>
      <c r="C203" s="2"/>
      <c r="D203" s="92"/>
      <c r="E203" s="93"/>
      <c r="F203" s="115"/>
      <c r="G203" s="117"/>
      <c r="I203" s="1"/>
    </row>
    <row r="204" spans="1:9" s="5" customFormat="1">
      <c r="A204" s="2"/>
      <c r="B204" s="2"/>
      <c r="C204" s="2"/>
      <c r="D204" s="92"/>
      <c r="E204" s="93"/>
      <c r="F204" s="115"/>
      <c r="G204" s="117"/>
      <c r="I204" s="1"/>
    </row>
    <row r="205" spans="1:9" s="5" customFormat="1">
      <c r="A205" s="2"/>
      <c r="B205" s="2"/>
      <c r="C205" s="2"/>
      <c r="D205" s="92"/>
      <c r="E205" s="93"/>
      <c r="F205" s="115"/>
      <c r="G205" s="117"/>
      <c r="I205" s="1"/>
    </row>
    <row r="206" spans="1:9" s="5" customFormat="1">
      <c r="A206" s="2"/>
      <c r="B206" s="2"/>
      <c r="C206" s="2"/>
      <c r="D206" s="92"/>
      <c r="E206" s="93"/>
      <c r="F206" s="115"/>
      <c r="G206" s="117"/>
      <c r="I206" s="1"/>
    </row>
    <row r="207" spans="1:9" s="5" customFormat="1">
      <c r="A207" s="2"/>
      <c r="B207" s="2"/>
      <c r="C207" s="2"/>
      <c r="D207" s="92"/>
      <c r="E207" s="93"/>
      <c r="F207" s="115"/>
      <c r="G207" s="117"/>
      <c r="I207" s="1"/>
    </row>
    <row r="208" spans="1:9" s="5" customFormat="1">
      <c r="A208" s="2"/>
      <c r="B208" s="2"/>
      <c r="C208" s="2"/>
      <c r="D208" s="92"/>
      <c r="E208" s="93"/>
      <c r="F208" s="115"/>
      <c r="G208" s="117"/>
      <c r="I208" s="1"/>
    </row>
    <row r="209" spans="1:9" s="5" customFormat="1">
      <c r="A209" s="2"/>
      <c r="B209" s="2"/>
      <c r="C209" s="2"/>
      <c r="D209" s="92"/>
      <c r="E209" s="93"/>
      <c r="F209" s="115"/>
      <c r="G209" s="117"/>
      <c r="I209" s="1"/>
    </row>
    <row r="210" spans="1:9" s="5" customFormat="1">
      <c r="A210" s="2"/>
      <c r="B210" s="2"/>
      <c r="C210" s="2"/>
      <c r="D210" s="92"/>
      <c r="E210" s="93"/>
      <c r="F210" s="115"/>
      <c r="G210" s="117"/>
      <c r="I210" s="1"/>
    </row>
    <row r="211" spans="1:9" s="5" customFormat="1">
      <c r="A211" s="2"/>
      <c r="B211" s="2"/>
      <c r="C211" s="2"/>
      <c r="D211" s="92"/>
      <c r="E211" s="93"/>
      <c r="F211" s="115"/>
      <c r="G211" s="117"/>
      <c r="I211" s="1"/>
    </row>
    <row r="212" spans="1:9" s="5" customFormat="1">
      <c r="A212" s="2"/>
      <c r="B212" s="2"/>
      <c r="C212" s="2"/>
      <c r="D212" s="92"/>
      <c r="E212" s="93"/>
      <c r="F212" s="115"/>
      <c r="G212" s="117"/>
      <c r="I212" s="1"/>
    </row>
    <row r="213" spans="1:9" s="5" customFormat="1">
      <c r="A213" s="2"/>
      <c r="B213" s="2"/>
      <c r="C213" s="2"/>
      <c r="D213" s="92"/>
      <c r="E213" s="93"/>
      <c r="F213" s="115"/>
      <c r="G213" s="117"/>
      <c r="I213" s="1"/>
    </row>
    <row r="214" spans="1:9" s="5" customFormat="1">
      <c r="A214" s="2"/>
      <c r="B214" s="2"/>
      <c r="C214" s="2"/>
      <c r="D214" s="92"/>
      <c r="E214" s="93"/>
      <c r="F214" s="115"/>
      <c r="G214" s="117"/>
      <c r="I214" s="1"/>
    </row>
    <row r="215" spans="1:9" s="5" customFormat="1">
      <c r="A215" s="2"/>
      <c r="B215" s="2"/>
      <c r="C215" s="2"/>
      <c r="D215" s="92"/>
      <c r="E215" s="93"/>
      <c r="F215" s="115"/>
      <c r="G215" s="117"/>
      <c r="I215" s="1"/>
    </row>
    <row r="216" spans="1:9" s="5" customFormat="1">
      <c r="A216" s="2"/>
      <c r="B216" s="2"/>
      <c r="C216" s="2"/>
      <c r="D216" s="92"/>
      <c r="E216" s="93"/>
      <c r="F216" s="115"/>
      <c r="G216" s="117"/>
      <c r="I216" s="1"/>
    </row>
    <row r="217" spans="1:9" s="5" customFormat="1">
      <c r="A217" s="2"/>
      <c r="B217" s="2"/>
      <c r="C217" s="2"/>
      <c r="D217" s="92"/>
      <c r="E217" s="93"/>
      <c r="F217" s="115"/>
      <c r="G217" s="117"/>
      <c r="I217" s="1"/>
    </row>
    <row r="218" spans="1:9" s="5" customFormat="1">
      <c r="A218" s="2"/>
      <c r="B218" s="2"/>
      <c r="C218" s="2"/>
      <c r="D218" s="92"/>
      <c r="E218" s="93"/>
      <c r="F218" s="115"/>
      <c r="G218" s="117"/>
      <c r="I218" s="1"/>
    </row>
    <row r="219" spans="1:9" s="5" customFormat="1">
      <c r="A219" s="2"/>
      <c r="B219" s="2"/>
      <c r="C219" s="2"/>
      <c r="D219" s="92"/>
      <c r="E219" s="93"/>
      <c r="F219" s="115"/>
      <c r="G219" s="117"/>
      <c r="I219" s="1"/>
    </row>
    <row r="220" spans="1:9" s="5" customFormat="1">
      <c r="A220" s="2"/>
      <c r="B220" s="2"/>
      <c r="C220" s="2"/>
      <c r="D220" s="92"/>
      <c r="E220" s="93"/>
      <c r="F220" s="115"/>
      <c r="G220" s="117"/>
      <c r="I220" s="1"/>
    </row>
    <row r="221" spans="1:9" s="5" customFormat="1">
      <c r="A221" s="2"/>
      <c r="B221" s="2"/>
      <c r="C221" s="2"/>
      <c r="D221" s="92"/>
      <c r="E221" s="93"/>
      <c r="F221" s="115"/>
      <c r="G221" s="117"/>
      <c r="I221" s="1"/>
    </row>
    <row r="222" spans="1:9" s="5" customFormat="1">
      <c r="A222" s="2"/>
      <c r="B222" s="2"/>
      <c r="C222" s="2"/>
      <c r="D222" s="92"/>
      <c r="E222" s="93"/>
      <c r="F222" s="115"/>
      <c r="G222" s="117"/>
      <c r="I222" s="1"/>
    </row>
    <row r="223" spans="1:9" s="5" customFormat="1">
      <c r="A223" s="2"/>
      <c r="B223" s="2"/>
      <c r="C223" s="2"/>
      <c r="D223" s="92"/>
      <c r="E223" s="93"/>
      <c r="F223" s="115"/>
      <c r="G223" s="117"/>
      <c r="I223" s="1"/>
    </row>
    <row r="224" spans="1:9" s="5" customFormat="1">
      <c r="A224" s="2"/>
      <c r="B224" s="2"/>
      <c r="C224" s="2"/>
      <c r="D224" s="92"/>
      <c r="E224" s="93"/>
      <c r="F224" s="115"/>
      <c r="G224" s="117"/>
      <c r="I224" s="1"/>
    </row>
    <row r="225" spans="1:9" s="5" customFormat="1">
      <c r="A225" s="2"/>
      <c r="B225" s="2"/>
      <c r="C225" s="2"/>
      <c r="D225" s="92"/>
      <c r="E225" s="93"/>
      <c r="F225" s="115"/>
      <c r="G225" s="117"/>
      <c r="I225" s="1"/>
    </row>
    <row r="226" spans="1:9" s="5" customFormat="1">
      <c r="A226" s="2"/>
      <c r="B226" s="2"/>
      <c r="C226" s="2"/>
      <c r="D226" s="92"/>
      <c r="E226" s="93"/>
      <c r="F226" s="115"/>
      <c r="G226" s="117"/>
      <c r="I226" s="1"/>
    </row>
    <row r="227" spans="1:9" s="5" customFormat="1">
      <c r="A227" s="2"/>
      <c r="B227" s="2"/>
      <c r="C227" s="2"/>
      <c r="D227" s="92"/>
      <c r="E227" s="93"/>
      <c r="F227" s="115"/>
      <c r="G227" s="117"/>
      <c r="I227" s="1"/>
    </row>
    <row r="228" spans="1:9" s="5" customFormat="1">
      <c r="A228" s="2"/>
      <c r="B228" s="2"/>
      <c r="C228" s="2"/>
      <c r="D228" s="92"/>
      <c r="E228" s="93"/>
      <c r="F228" s="115"/>
      <c r="G228" s="117"/>
      <c r="I228" s="1"/>
    </row>
    <row r="229" spans="1:9" s="5" customFormat="1">
      <c r="A229" s="2"/>
      <c r="B229" s="2"/>
      <c r="C229" s="2"/>
      <c r="D229" s="92"/>
      <c r="E229" s="93"/>
      <c r="F229" s="115"/>
      <c r="G229" s="117"/>
      <c r="I229" s="1"/>
    </row>
    <row r="230" spans="1:9" s="5" customFormat="1">
      <c r="A230" s="2"/>
      <c r="B230" s="2"/>
      <c r="C230" s="2"/>
      <c r="D230" s="92"/>
      <c r="E230" s="93"/>
      <c r="F230" s="115"/>
      <c r="G230" s="117"/>
      <c r="I230" s="1"/>
    </row>
    <row r="231" spans="1:9" s="5" customFormat="1">
      <c r="A231" s="2"/>
      <c r="B231" s="2"/>
      <c r="C231" s="2"/>
      <c r="D231" s="92"/>
      <c r="E231" s="93"/>
      <c r="F231" s="115"/>
      <c r="G231" s="117"/>
      <c r="I231" s="1"/>
    </row>
    <row r="232" spans="1:9" s="5" customFormat="1">
      <c r="A232" s="2"/>
      <c r="B232" s="2"/>
      <c r="C232" s="2"/>
      <c r="D232" s="92"/>
      <c r="E232" s="93"/>
      <c r="F232" s="115"/>
      <c r="G232" s="117"/>
      <c r="I232" s="1"/>
    </row>
    <row r="233" spans="1:9" s="5" customFormat="1">
      <c r="A233" s="2"/>
      <c r="B233" s="2"/>
      <c r="C233" s="2"/>
      <c r="D233" s="92"/>
      <c r="E233" s="93"/>
      <c r="F233" s="115"/>
      <c r="G233" s="117"/>
      <c r="I233" s="1"/>
    </row>
    <row r="234" spans="1:9" s="5" customFormat="1">
      <c r="A234" s="2"/>
      <c r="B234" s="2"/>
      <c r="C234" s="2"/>
      <c r="D234" s="92"/>
      <c r="E234" s="93"/>
      <c r="F234" s="115"/>
      <c r="G234" s="117"/>
      <c r="I234" s="1"/>
    </row>
    <row r="235" spans="1:9" s="5" customFormat="1">
      <c r="A235" s="2"/>
      <c r="B235" s="2"/>
      <c r="C235" s="2"/>
      <c r="D235" s="92"/>
      <c r="E235" s="93"/>
      <c r="F235" s="115"/>
      <c r="G235" s="117"/>
      <c r="I235" s="1"/>
    </row>
    <row r="236" spans="1:9" s="5" customFormat="1">
      <c r="A236" s="2"/>
      <c r="B236" s="2"/>
      <c r="C236" s="2"/>
      <c r="D236" s="92"/>
      <c r="E236" s="93"/>
      <c r="F236" s="115"/>
      <c r="G236" s="117"/>
      <c r="I236" s="1"/>
    </row>
    <row r="237" spans="1:9" s="5" customFormat="1">
      <c r="A237" s="2"/>
      <c r="B237" s="2"/>
      <c r="C237" s="2"/>
      <c r="D237" s="92"/>
      <c r="E237" s="93"/>
      <c r="F237" s="115"/>
      <c r="G237" s="117"/>
      <c r="I237" s="1"/>
    </row>
    <row r="238" spans="1:9" s="5" customFormat="1">
      <c r="A238" s="2"/>
      <c r="B238" s="2"/>
      <c r="C238" s="2"/>
      <c r="D238" s="92"/>
      <c r="E238" s="93"/>
      <c r="F238" s="115"/>
      <c r="G238" s="117"/>
      <c r="I238" s="1"/>
    </row>
    <row r="239" spans="1:9" s="5" customFormat="1">
      <c r="A239" s="2"/>
      <c r="B239" s="2"/>
      <c r="C239" s="2"/>
      <c r="D239" s="92"/>
      <c r="E239" s="93"/>
      <c r="F239" s="115"/>
      <c r="G239" s="117"/>
      <c r="I239" s="1"/>
    </row>
    <row r="240" spans="1:9" s="5" customFormat="1">
      <c r="A240" s="2"/>
      <c r="B240" s="2"/>
      <c r="C240" s="2"/>
      <c r="D240" s="92"/>
      <c r="E240" s="93"/>
      <c r="F240" s="115"/>
      <c r="G240" s="117"/>
      <c r="I240" s="1"/>
    </row>
    <row r="241" spans="1:9" s="5" customFormat="1">
      <c r="A241" s="2"/>
      <c r="B241" s="2"/>
      <c r="C241" s="2"/>
      <c r="D241" s="92"/>
      <c r="E241" s="93"/>
      <c r="F241" s="115"/>
      <c r="G241" s="117"/>
      <c r="I241" s="1"/>
    </row>
    <row r="242" spans="1:9" s="5" customFormat="1">
      <c r="A242" s="2"/>
      <c r="B242" s="2"/>
      <c r="C242" s="2"/>
      <c r="D242" s="92"/>
      <c r="E242" s="93"/>
      <c r="F242" s="115"/>
      <c r="G242" s="117"/>
      <c r="I242" s="1"/>
    </row>
    <row r="243" spans="1:9" s="5" customFormat="1">
      <c r="A243" s="2"/>
      <c r="B243" s="2"/>
      <c r="C243" s="2"/>
      <c r="D243" s="92"/>
      <c r="E243" s="93"/>
      <c r="F243" s="115"/>
      <c r="G243" s="117"/>
      <c r="I243" s="1"/>
    </row>
    <row r="244" spans="1:9" s="5" customFormat="1">
      <c r="A244" s="2"/>
      <c r="B244" s="2"/>
      <c r="C244" s="2"/>
      <c r="D244" s="92"/>
      <c r="E244" s="93"/>
      <c r="F244" s="115"/>
      <c r="G244" s="117"/>
      <c r="I244" s="1"/>
    </row>
    <row r="245" spans="1:9" s="5" customFormat="1">
      <c r="A245" s="2"/>
      <c r="B245" s="2"/>
      <c r="C245" s="2"/>
      <c r="D245" s="92"/>
      <c r="E245" s="93"/>
      <c r="F245" s="115"/>
      <c r="G245" s="117"/>
      <c r="I245" s="1"/>
    </row>
    <row r="246" spans="1:9" s="5" customFormat="1">
      <c r="A246" s="2"/>
      <c r="B246" s="2"/>
      <c r="C246" s="2"/>
      <c r="D246" s="92"/>
      <c r="E246" s="93"/>
      <c r="F246" s="115"/>
      <c r="G246" s="117"/>
      <c r="I246" s="1"/>
    </row>
    <row r="247" spans="1:9" s="5" customFormat="1">
      <c r="A247" s="2"/>
      <c r="B247" s="2"/>
      <c r="C247" s="2"/>
      <c r="D247" s="92"/>
      <c r="E247" s="93"/>
      <c r="F247" s="115"/>
      <c r="G247" s="117"/>
      <c r="I247" s="1"/>
    </row>
    <row r="248" spans="1:9" s="5" customFormat="1">
      <c r="A248" s="2"/>
      <c r="B248" s="2"/>
      <c r="C248" s="2"/>
      <c r="D248" s="92"/>
      <c r="E248" s="93"/>
      <c r="F248" s="115"/>
      <c r="G248" s="117"/>
      <c r="I248" s="1"/>
    </row>
    <row r="249" spans="1:9" s="5" customFormat="1">
      <c r="A249" s="2"/>
      <c r="B249" s="2"/>
      <c r="C249" s="2"/>
      <c r="D249" s="92"/>
      <c r="E249" s="93"/>
      <c r="F249" s="115"/>
      <c r="G249" s="117"/>
      <c r="I249" s="1"/>
    </row>
    <row r="250" spans="1:9" s="5" customFormat="1">
      <c r="A250" s="2"/>
      <c r="B250" s="2"/>
      <c r="C250" s="2"/>
      <c r="D250" s="92"/>
      <c r="E250" s="93"/>
      <c r="F250" s="115"/>
      <c r="G250" s="117"/>
      <c r="I250" s="1"/>
    </row>
    <row r="251" spans="1:9" s="5" customFormat="1">
      <c r="A251" s="2"/>
      <c r="B251" s="2"/>
      <c r="C251" s="2"/>
      <c r="D251" s="92"/>
      <c r="E251" s="93"/>
      <c r="F251" s="115"/>
      <c r="G251" s="117"/>
      <c r="I251" s="1"/>
    </row>
    <row r="252" spans="1:9" s="5" customFormat="1">
      <c r="A252" s="2"/>
      <c r="B252" s="2"/>
      <c r="C252" s="2"/>
      <c r="D252" s="92"/>
      <c r="E252" s="93"/>
      <c r="F252" s="115"/>
      <c r="G252" s="117"/>
      <c r="I252" s="1"/>
    </row>
    <row r="253" spans="1:9" s="5" customFormat="1">
      <c r="A253" s="2"/>
      <c r="B253" s="2"/>
      <c r="C253" s="2"/>
      <c r="D253" s="92"/>
      <c r="E253" s="93"/>
      <c r="F253" s="115"/>
      <c r="G253" s="117"/>
      <c r="I253" s="1"/>
    </row>
    <row r="254" spans="1:9" s="5" customFormat="1">
      <c r="A254" s="2"/>
      <c r="B254" s="2"/>
      <c r="C254" s="2"/>
      <c r="D254" s="92"/>
      <c r="E254" s="93"/>
      <c r="F254" s="115"/>
      <c r="G254" s="117"/>
      <c r="I254" s="1"/>
    </row>
    <row r="255" spans="1:9" s="5" customFormat="1">
      <c r="A255" s="2"/>
      <c r="B255" s="2"/>
      <c r="C255" s="2"/>
      <c r="D255" s="92"/>
      <c r="E255" s="93"/>
      <c r="F255" s="115"/>
      <c r="G255" s="117"/>
      <c r="I255" s="1"/>
    </row>
    <row r="256" spans="1:9" s="5" customFormat="1">
      <c r="A256" s="2"/>
      <c r="B256" s="2"/>
      <c r="C256" s="2"/>
      <c r="D256" s="92"/>
      <c r="E256" s="93"/>
      <c r="F256" s="115"/>
      <c r="G256" s="117"/>
      <c r="I256" s="1"/>
    </row>
    <row r="257" spans="1:9" s="5" customFormat="1">
      <c r="A257" s="2"/>
      <c r="B257" s="2"/>
      <c r="C257" s="2"/>
      <c r="D257" s="92"/>
      <c r="E257" s="93"/>
      <c r="F257" s="115"/>
      <c r="G257" s="117"/>
      <c r="I257" s="1"/>
    </row>
    <row r="258" spans="1:9" s="5" customFormat="1">
      <c r="A258" s="2"/>
      <c r="B258" s="2"/>
      <c r="C258" s="2"/>
      <c r="D258" s="92"/>
      <c r="E258" s="93"/>
      <c r="F258" s="115"/>
      <c r="G258" s="117"/>
      <c r="I258" s="1"/>
    </row>
    <row r="259" spans="1:9" s="5" customFormat="1">
      <c r="A259" s="2"/>
      <c r="B259" s="2"/>
      <c r="C259" s="2"/>
      <c r="D259" s="92"/>
      <c r="E259" s="93"/>
      <c r="F259" s="115"/>
      <c r="G259" s="117"/>
      <c r="I259" s="1"/>
    </row>
    <row r="260" spans="1:9" s="5" customFormat="1">
      <c r="A260" s="2"/>
      <c r="B260" s="2"/>
      <c r="C260" s="2"/>
      <c r="D260" s="92"/>
      <c r="E260" s="93"/>
      <c r="F260" s="115"/>
      <c r="G260" s="117"/>
      <c r="I260" s="1"/>
    </row>
    <row r="261" spans="1:9" s="5" customFormat="1">
      <c r="A261" s="2"/>
      <c r="B261" s="2"/>
      <c r="C261" s="2"/>
      <c r="D261" s="92"/>
      <c r="E261" s="93"/>
      <c r="F261" s="115"/>
      <c r="G261" s="117"/>
      <c r="I261" s="1"/>
    </row>
    <row r="262" spans="1:9" s="5" customFormat="1">
      <c r="A262" s="2"/>
      <c r="B262" s="2"/>
      <c r="C262" s="2"/>
      <c r="D262" s="92"/>
      <c r="E262" s="93"/>
      <c r="F262" s="115"/>
      <c r="G262" s="117"/>
      <c r="I262" s="1"/>
    </row>
    <row r="263" spans="1:9" s="5" customFormat="1">
      <c r="A263" s="2"/>
      <c r="B263" s="2"/>
      <c r="C263" s="2"/>
      <c r="D263" s="92"/>
      <c r="E263" s="93"/>
      <c r="F263" s="115"/>
      <c r="G263" s="117"/>
      <c r="I263" s="1"/>
    </row>
    <row r="264" spans="1:9" s="5" customFormat="1">
      <c r="A264" s="2"/>
      <c r="B264" s="2"/>
      <c r="C264" s="2"/>
      <c r="D264" s="92"/>
      <c r="E264" s="93"/>
      <c r="F264" s="115"/>
      <c r="G264" s="117"/>
      <c r="I264" s="1"/>
    </row>
    <row r="265" spans="1:9" s="5" customFormat="1">
      <c r="A265" s="2"/>
      <c r="B265" s="2"/>
      <c r="C265" s="2"/>
      <c r="D265" s="92"/>
      <c r="E265" s="93"/>
      <c r="F265" s="115"/>
      <c r="G265" s="117"/>
      <c r="I265" s="1"/>
    </row>
    <row r="266" spans="1:9" s="5" customFormat="1">
      <c r="A266" s="2"/>
      <c r="B266" s="2"/>
      <c r="C266" s="2"/>
      <c r="D266" s="92"/>
      <c r="E266" s="93"/>
      <c r="F266" s="115"/>
      <c r="G266" s="117"/>
      <c r="I266" s="1"/>
    </row>
    <row r="267" spans="1:9" s="5" customFormat="1">
      <c r="A267" s="2"/>
      <c r="B267" s="2"/>
      <c r="C267" s="2"/>
      <c r="D267" s="92"/>
      <c r="E267" s="93"/>
      <c r="F267" s="115"/>
      <c r="G267" s="117"/>
      <c r="I267" s="1"/>
    </row>
    <row r="268" spans="1:9" s="5" customFormat="1">
      <c r="A268" s="2"/>
      <c r="B268" s="2"/>
      <c r="C268" s="2"/>
      <c r="D268" s="92"/>
      <c r="E268" s="93"/>
      <c r="F268" s="115"/>
      <c r="G268" s="117"/>
      <c r="I268" s="1"/>
    </row>
    <row r="269" spans="1:9" s="5" customFormat="1">
      <c r="A269" s="2"/>
      <c r="B269" s="2"/>
      <c r="C269" s="2"/>
      <c r="D269" s="92"/>
      <c r="E269" s="93"/>
      <c r="F269" s="115"/>
      <c r="G269" s="117"/>
      <c r="I269" s="1"/>
    </row>
    <row r="270" spans="1:9" s="5" customFormat="1">
      <c r="A270" s="2"/>
      <c r="B270" s="2"/>
      <c r="C270" s="2"/>
      <c r="D270" s="92"/>
      <c r="E270" s="93"/>
      <c r="F270" s="115"/>
      <c r="G270" s="117"/>
      <c r="I270" s="1"/>
    </row>
    <row r="271" spans="1:9" s="5" customFormat="1">
      <c r="A271" s="2"/>
      <c r="B271" s="2"/>
      <c r="C271" s="2"/>
      <c r="D271" s="92"/>
      <c r="E271" s="93"/>
      <c r="F271" s="115"/>
      <c r="G271" s="117"/>
      <c r="I271" s="1"/>
    </row>
    <row r="272" spans="1:9" s="5" customFormat="1">
      <c r="A272" s="2"/>
      <c r="B272" s="2"/>
      <c r="C272" s="2"/>
      <c r="D272" s="92"/>
      <c r="E272" s="93"/>
      <c r="F272" s="115"/>
      <c r="G272" s="117"/>
      <c r="I272" s="1"/>
    </row>
    <row r="273" spans="1:9" s="5" customFormat="1">
      <c r="A273" s="2"/>
      <c r="B273" s="2"/>
      <c r="C273" s="2"/>
      <c r="D273" s="92"/>
      <c r="E273" s="93"/>
      <c r="F273" s="115"/>
      <c r="G273" s="117"/>
      <c r="I273" s="1"/>
    </row>
    <row r="274" spans="1:9" s="5" customFormat="1">
      <c r="A274" s="2"/>
      <c r="B274" s="2"/>
      <c r="C274" s="2"/>
      <c r="D274" s="92"/>
      <c r="E274" s="93"/>
      <c r="F274" s="115"/>
      <c r="G274" s="117"/>
      <c r="I274" s="1"/>
    </row>
    <row r="275" spans="1:9" s="5" customFormat="1">
      <c r="A275" s="2"/>
      <c r="B275" s="2"/>
      <c r="C275" s="2"/>
      <c r="D275" s="92"/>
      <c r="E275" s="93"/>
      <c r="F275" s="115"/>
      <c r="G275" s="117"/>
      <c r="I275" s="1"/>
    </row>
    <row r="276" spans="1:9" s="5" customFormat="1">
      <c r="A276" s="2"/>
      <c r="B276" s="2"/>
      <c r="C276" s="2"/>
      <c r="D276" s="92"/>
      <c r="E276" s="93"/>
      <c r="F276" s="115"/>
      <c r="G276" s="117"/>
      <c r="I276" s="1"/>
    </row>
    <row r="277" spans="1:9" s="5" customFormat="1">
      <c r="A277" s="2"/>
      <c r="B277" s="2"/>
      <c r="C277" s="2"/>
      <c r="D277" s="92"/>
      <c r="E277" s="93"/>
      <c r="F277" s="115"/>
      <c r="G277" s="117"/>
      <c r="I277" s="1"/>
    </row>
    <row r="278" spans="1:9" s="5" customFormat="1">
      <c r="A278" s="2"/>
      <c r="B278" s="2"/>
      <c r="C278" s="2"/>
      <c r="D278" s="92"/>
      <c r="E278" s="93"/>
      <c r="F278" s="115"/>
      <c r="G278" s="117"/>
      <c r="I278" s="1"/>
    </row>
    <row r="279" spans="1:9" s="5" customFormat="1">
      <c r="A279" s="2"/>
      <c r="B279" s="2"/>
      <c r="C279" s="2"/>
      <c r="D279" s="92"/>
      <c r="E279" s="93"/>
      <c r="F279" s="115"/>
      <c r="G279" s="117"/>
      <c r="I279" s="1"/>
    </row>
    <row r="280" spans="1:9" s="5" customFormat="1">
      <c r="A280" s="2"/>
      <c r="B280" s="2"/>
      <c r="C280" s="2"/>
      <c r="D280" s="92"/>
      <c r="E280" s="93"/>
      <c r="F280" s="115"/>
      <c r="G280" s="117"/>
      <c r="I280" s="1"/>
    </row>
    <row r="281" spans="1:9" s="5" customFormat="1">
      <c r="A281" s="2"/>
      <c r="B281" s="2"/>
      <c r="C281" s="2"/>
      <c r="D281" s="92"/>
      <c r="E281" s="93"/>
      <c r="F281" s="115"/>
      <c r="G281" s="117"/>
      <c r="I281" s="1"/>
    </row>
    <row r="282" spans="1:9" s="5" customFormat="1">
      <c r="A282" s="2"/>
      <c r="B282" s="2"/>
      <c r="C282" s="2"/>
      <c r="D282" s="92"/>
      <c r="E282" s="93"/>
      <c r="F282" s="115"/>
      <c r="G282" s="117"/>
      <c r="I282" s="1"/>
    </row>
    <row r="283" spans="1:9" s="5" customFormat="1">
      <c r="A283" s="2"/>
      <c r="B283" s="2"/>
      <c r="C283" s="2"/>
      <c r="D283" s="92"/>
      <c r="E283" s="93"/>
      <c r="F283" s="115"/>
      <c r="G283" s="117"/>
      <c r="I283" s="1"/>
    </row>
    <row r="284" spans="1:9" s="5" customFormat="1">
      <c r="A284" s="2"/>
      <c r="B284" s="2"/>
      <c r="C284" s="2"/>
      <c r="D284" s="92"/>
      <c r="E284" s="93"/>
      <c r="F284" s="115"/>
      <c r="G284" s="117"/>
      <c r="I284" s="1"/>
    </row>
    <row r="285" spans="1:9" s="5" customFormat="1">
      <c r="A285" s="2"/>
      <c r="B285" s="2"/>
      <c r="C285" s="2"/>
      <c r="D285" s="92"/>
      <c r="E285" s="93"/>
      <c r="F285" s="115"/>
      <c r="G285" s="117"/>
      <c r="I285" s="1"/>
    </row>
    <row r="286" spans="1:9" s="5" customFormat="1">
      <c r="A286" s="2"/>
      <c r="B286" s="2"/>
      <c r="C286" s="2"/>
      <c r="D286" s="92"/>
      <c r="E286" s="93"/>
      <c r="F286" s="115"/>
      <c r="G286" s="117"/>
      <c r="I286" s="1"/>
    </row>
    <row r="287" spans="1:9" s="5" customFormat="1">
      <c r="A287" s="2"/>
      <c r="B287" s="2"/>
      <c r="C287" s="2"/>
      <c r="D287" s="92"/>
      <c r="E287" s="93"/>
      <c r="F287" s="115"/>
      <c r="G287" s="117"/>
      <c r="I287" s="1"/>
    </row>
    <row r="288" spans="1:9" s="5" customFormat="1">
      <c r="A288" s="2"/>
      <c r="B288" s="2"/>
      <c r="C288" s="2"/>
      <c r="D288" s="92"/>
      <c r="E288" s="93"/>
      <c r="F288" s="115"/>
      <c r="G288" s="117"/>
      <c r="I288" s="1"/>
    </row>
    <row r="289" spans="1:9" s="5" customFormat="1">
      <c r="A289" s="2"/>
      <c r="B289" s="2"/>
      <c r="C289" s="2"/>
      <c r="D289" s="92"/>
      <c r="E289" s="93"/>
      <c r="F289" s="115"/>
      <c r="G289" s="117"/>
      <c r="I289" s="1"/>
    </row>
    <row r="290" spans="1:9" s="5" customFormat="1">
      <c r="A290" s="2"/>
      <c r="B290" s="2"/>
      <c r="C290" s="2"/>
      <c r="D290" s="92"/>
      <c r="E290" s="93"/>
      <c r="F290" s="115"/>
      <c r="G290" s="117"/>
      <c r="I290" s="1"/>
    </row>
    <row r="291" spans="1:9" s="5" customFormat="1">
      <c r="A291" s="2"/>
      <c r="B291" s="2"/>
      <c r="C291" s="2"/>
      <c r="D291" s="92"/>
      <c r="E291" s="93"/>
      <c r="F291" s="115"/>
      <c r="G291" s="117"/>
      <c r="I291" s="1"/>
    </row>
    <row r="292" spans="1:9" s="5" customFormat="1">
      <c r="A292" s="2"/>
      <c r="B292" s="2"/>
      <c r="C292" s="2"/>
      <c r="D292" s="92"/>
      <c r="E292" s="93"/>
      <c r="F292" s="115"/>
      <c r="G292" s="117"/>
      <c r="I292" s="1"/>
    </row>
    <row r="293" spans="1:9" s="5" customFormat="1">
      <c r="A293" s="2"/>
      <c r="B293" s="2"/>
      <c r="C293" s="2"/>
      <c r="D293" s="92"/>
      <c r="E293" s="93"/>
      <c r="F293" s="115"/>
      <c r="G293" s="117"/>
      <c r="I293" s="1"/>
    </row>
    <row r="294" spans="1:9" s="5" customFormat="1">
      <c r="A294" s="2"/>
      <c r="B294" s="2"/>
      <c r="C294" s="2"/>
      <c r="D294" s="92"/>
      <c r="E294" s="93"/>
      <c r="F294" s="115"/>
      <c r="G294" s="117"/>
      <c r="I294" s="1"/>
    </row>
    <row r="295" spans="1:9" s="5" customFormat="1">
      <c r="A295" s="2"/>
      <c r="B295" s="2"/>
      <c r="C295" s="2"/>
      <c r="D295" s="92"/>
      <c r="E295" s="93"/>
      <c r="F295" s="115"/>
      <c r="G295" s="117"/>
      <c r="I295" s="1"/>
    </row>
    <row r="296" spans="1:9" s="5" customFormat="1">
      <c r="A296" s="2"/>
      <c r="B296" s="2"/>
      <c r="C296" s="2"/>
      <c r="D296" s="92"/>
      <c r="E296" s="93"/>
      <c r="F296" s="115"/>
      <c r="G296" s="117"/>
      <c r="I296" s="1"/>
    </row>
    <row r="297" spans="1:9" s="5" customFormat="1">
      <c r="A297" s="2"/>
      <c r="B297" s="2"/>
      <c r="C297" s="2"/>
      <c r="D297" s="92"/>
      <c r="E297" s="93"/>
      <c r="F297" s="115"/>
      <c r="G297" s="117"/>
      <c r="I297" s="1"/>
    </row>
    <row r="298" spans="1:9" s="5" customFormat="1">
      <c r="A298" s="2"/>
      <c r="B298" s="2"/>
      <c r="C298" s="2"/>
      <c r="D298" s="92"/>
      <c r="E298" s="93"/>
      <c r="F298" s="115"/>
      <c r="G298" s="117"/>
      <c r="I298" s="1"/>
    </row>
    <row r="299" spans="1:9" s="5" customFormat="1">
      <c r="A299" s="2"/>
      <c r="B299" s="2"/>
      <c r="C299" s="2"/>
      <c r="D299" s="92"/>
      <c r="E299" s="93"/>
      <c r="F299" s="115"/>
      <c r="G299" s="117"/>
      <c r="I299" s="1"/>
    </row>
    <row r="300" spans="1:9" s="5" customFormat="1">
      <c r="A300" s="2"/>
      <c r="B300" s="2"/>
      <c r="C300" s="2"/>
      <c r="D300" s="92"/>
      <c r="E300" s="93"/>
      <c r="F300" s="115"/>
      <c r="G300" s="117"/>
      <c r="I300" s="1"/>
    </row>
    <row r="301" spans="1:9" s="5" customFormat="1">
      <c r="A301" s="2"/>
      <c r="B301" s="2"/>
      <c r="C301" s="2"/>
      <c r="D301" s="92"/>
      <c r="E301" s="93"/>
      <c r="F301" s="115"/>
      <c r="G301" s="117"/>
      <c r="I301" s="1"/>
    </row>
    <row r="302" spans="1:9" s="5" customFormat="1">
      <c r="A302" s="2"/>
      <c r="B302" s="2"/>
      <c r="C302" s="2"/>
      <c r="D302" s="92"/>
      <c r="E302" s="93"/>
      <c r="F302" s="115"/>
      <c r="G302" s="117"/>
      <c r="I302" s="1"/>
    </row>
    <row r="303" spans="1:9" s="5" customFormat="1">
      <c r="A303" s="2"/>
      <c r="B303" s="2"/>
      <c r="C303" s="2"/>
      <c r="D303" s="92"/>
      <c r="E303" s="93"/>
      <c r="F303" s="115"/>
      <c r="G303" s="117"/>
      <c r="I303" s="1"/>
    </row>
    <row r="304" spans="1:9" s="5" customFormat="1">
      <c r="A304" s="2"/>
      <c r="B304" s="2"/>
      <c r="C304" s="2"/>
      <c r="D304" s="92"/>
      <c r="E304" s="93"/>
      <c r="F304" s="115"/>
      <c r="G304" s="117"/>
      <c r="I304" s="1"/>
    </row>
    <row r="305" spans="1:9" s="5" customFormat="1">
      <c r="A305" s="2"/>
      <c r="B305" s="2"/>
      <c r="C305" s="2"/>
      <c r="D305" s="92"/>
      <c r="E305" s="93"/>
      <c r="F305" s="115"/>
      <c r="G305" s="117"/>
      <c r="I305" s="1"/>
    </row>
    <row r="306" spans="1:9" s="5" customFormat="1">
      <c r="A306" s="2"/>
      <c r="B306" s="2"/>
      <c r="C306" s="2"/>
      <c r="D306" s="92"/>
      <c r="E306" s="93"/>
      <c r="F306" s="115"/>
      <c r="G306" s="117"/>
      <c r="I306" s="1"/>
    </row>
    <row r="307" spans="1:9" s="5" customFormat="1">
      <c r="A307" s="2"/>
      <c r="B307" s="2"/>
      <c r="C307" s="2"/>
      <c r="D307" s="92"/>
      <c r="E307" s="93"/>
      <c r="F307" s="115"/>
      <c r="G307" s="117"/>
      <c r="I307" s="1"/>
    </row>
    <row r="308" spans="1:9" s="5" customFormat="1">
      <c r="A308" s="2"/>
      <c r="B308" s="2"/>
      <c r="C308" s="2"/>
      <c r="D308" s="92"/>
      <c r="E308" s="93"/>
      <c r="F308" s="115"/>
      <c r="G308" s="117"/>
      <c r="I308" s="1"/>
    </row>
    <row r="309" spans="1:9" s="5" customFormat="1">
      <c r="A309" s="2"/>
      <c r="B309" s="2"/>
      <c r="C309" s="2"/>
      <c r="D309" s="92"/>
      <c r="E309" s="93"/>
      <c r="F309" s="115"/>
      <c r="G309" s="117"/>
      <c r="I309" s="1"/>
    </row>
    <row r="310" spans="1:9" s="5" customFormat="1">
      <c r="A310" s="2"/>
      <c r="B310" s="2"/>
      <c r="C310" s="2"/>
      <c r="D310" s="92"/>
      <c r="E310" s="93"/>
      <c r="F310" s="115"/>
      <c r="G310" s="117"/>
      <c r="I310" s="1"/>
    </row>
    <row r="311" spans="1:9" s="5" customFormat="1">
      <c r="A311" s="2"/>
      <c r="B311" s="2"/>
      <c r="C311" s="2"/>
      <c r="D311" s="92"/>
      <c r="E311" s="93"/>
      <c r="F311" s="115"/>
      <c r="G311" s="117"/>
      <c r="I311" s="1"/>
    </row>
    <row r="312" spans="1:9" s="5" customFormat="1">
      <c r="A312" s="2"/>
      <c r="B312" s="2"/>
      <c r="C312" s="2"/>
      <c r="D312" s="92"/>
      <c r="E312" s="93"/>
      <c r="F312" s="115"/>
      <c r="G312" s="117"/>
      <c r="I312" s="1"/>
    </row>
    <row r="313" spans="1:9" s="5" customFormat="1">
      <c r="A313" s="2"/>
      <c r="B313" s="2"/>
      <c r="C313" s="2"/>
      <c r="D313" s="92"/>
      <c r="E313" s="93"/>
      <c r="F313" s="115"/>
      <c r="G313" s="117"/>
      <c r="I313" s="1"/>
    </row>
    <row r="314" spans="1:9" s="5" customFormat="1">
      <c r="A314" s="2"/>
      <c r="B314" s="2"/>
      <c r="C314" s="2"/>
      <c r="D314" s="92"/>
      <c r="E314" s="93"/>
      <c r="F314" s="115"/>
      <c r="G314" s="117"/>
      <c r="I314" s="1"/>
    </row>
    <row r="315" spans="1:9" s="5" customFormat="1">
      <c r="A315" s="2"/>
      <c r="B315" s="2"/>
      <c r="C315" s="2"/>
      <c r="D315" s="92"/>
      <c r="E315" s="93"/>
      <c r="F315" s="115"/>
      <c r="G315" s="117"/>
      <c r="I315" s="1"/>
    </row>
    <row r="316" spans="1:9" s="5" customFormat="1">
      <c r="A316" s="2"/>
      <c r="B316" s="2"/>
      <c r="C316" s="2"/>
      <c r="D316" s="92"/>
      <c r="E316" s="93"/>
      <c r="F316" s="115"/>
      <c r="G316" s="117"/>
      <c r="I316" s="1"/>
    </row>
    <row r="317" spans="1:9" s="5" customFormat="1">
      <c r="A317" s="2"/>
      <c r="B317" s="2"/>
      <c r="C317" s="2"/>
      <c r="D317" s="92"/>
      <c r="E317" s="93"/>
      <c r="F317" s="115"/>
      <c r="G317" s="117"/>
      <c r="I317" s="1"/>
    </row>
    <row r="318" spans="1:9" s="5" customFormat="1">
      <c r="A318" s="2"/>
      <c r="B318" s="2"/>
      <c r="C318" s="2"/>
      <c r="D318" s="92"/>
      <c r="E318" s="93"/>
      <c r="F318" s="115"/>
      <c r="G318" s="117"/>
      <c r="I318" s="1"/>
    </row>
    <row r="319" spans="1:9" s="5" customFormat="1">
      <c r="A319" s="2"/>
      <c r="B319" s="2"/>
      <c r="C319" s="2"/>
      <c r="D319" s="92"/>
      <c r="E319" s="93"/>
      <c r="F319" s="115"/>
      <c r="G319" s="117"/>
      <c r="I319" s="1"/>
    </row>
    <row r="320" spans="1:9" s="5" customFormat="1">
      <c r="A320" s="2"/>
      <c r="B320" s="2"/>
      <c r="C320" s="2"/>
      <c r="D320" s="92"/>
      <c r="E320" s="93"/>
      <c r="F320" s="115"/>
      <c r="G320" s="117"/>
      <c r="I320" s="1"/>
    </row>
    <row r="321" spans="1:9" s="5" customFormat="1">
      <c r="A321" s="2"/>
      <c r="B321" s="2"/>
      <c r="C321" s="2"/>
      <c r="D321" s="92"/>
      <c r="E321" s="93"/>
      <c r="F321" s="115"/>
      <c r="G321" s="117"/>
      <c r="I321" s="1"/>
    </row>
    <row r="322" spans="1:9" s="5" customFormat="1">
      <c r="A322" s="2"/>
      <c r="B322" s="2"/>
      <c r="C322" s="2"/>
      <c r="D322" s="92"/>
      <c r="E322" s="93"/>
      <c r="F322" s="115"/>
      <c r="G322" s="117"/>
      <c r="I322" s="1"/>
    </row>
    <row r="323" spans="1:9" s="5" customFormat="1">
      <c r="A323" s="2"/>
      <c r="B323" s="2"/>
      <c r="C323" s="2"/>
      <c r="D323" s="92"/>
      <c r="E323" s="93"/>
      <c r="F323" s="115"/>
      <c r="G323" s="117"/>
      <c r="I323" s="1"/>
    </row>
    <row r="324" spans="1:9" s="5" customFormat="1">
      <c r="A324" s="2"/>
      <c r="B324" s="2"/>
      <c r="C324" s="2"/>
      <c r="D324" s="92"/>
      <c r="E324" s="93"/>
      <c r="F324" s="115"/>
      <c r="G324" s="117"/>
      <c r="I324" s="1"/>
    </row>
    <row r="325" spans="1:9" s="5" customFormat="1">
      <c r="A325" s="2"/>
      <c r="B325" s="2"/>
      <c r="C325" s="2"/>
      <c r="D325" s="92"/>
      <c r="E325" s="93"/>
      <c r="F325" s="115"/>
      <c r="G325" s="117"/>
      <c r="I325" s="1"/>
    </row>
    <row r="326" spans="1:9" s="5" customFormat="1">
      <c r="A326" s="2"/>
      <c r="B326" s="2"/>
      <c r="C326" s="2"/>
      <c r="D326" s="92"/>
      <c r="E326" s="93"/>
      <c r="F326" s="115"/>
      <c r="G326" s="117"/>
      <c r="I326" s="1"/>
    </row>
    <row r="327" spans="1:9" s="5" customFormat="1">
      <c r="A327" s="2"/>
      <c r="B327" s="2"/>
      <c r="C327" s="2"/>
      <c r="D327" s="92"/>
      <c r="E327" s="93"/>
      <c r="F327" s="115"/>
      <c r="G327" s="117"/>
      <c r="I327" s="1"/>
    </row>
    <row r="328" spans="1:9" s="5" customFormat="1">
      <c r="A328" s="2"/>
      <c r="B328" s="2"/>
      <c r="C328" s="2"/>
      <c r="D328" s="92"/>
      <c r="E328" s="93"/>
      <c r="F328" s="115"/>
      <c r="G328" s="117"/>
      <c r="I328" s="1"/>
    </row>
    <row r="329" spans="1:9" s="5" customFormat="1">
      <c r="A329" s="2"/>
      <c r="B329" s="2"/>
      <c r="C329" s="2"/>
      <c r="D329" s="92"/>
      <c r="E329" s="93"/>
      <c r="F329" s="115"/>
      <c r="G329" s="117"/>
      <c r="I329" s="1"/>
    </row>
    <row r="330" spans="1:9" s="5" customFormat="1">
      <c r="A330" s="2"/>
      <c r="B330" s="2"/>
      <c r="C330" s="2"/>
      <c r="D330" s="92"/>
      <c r="E330" s="93"/>
      <c r="F330" s="115"/>
      <c r="G330" s="117"/>
      <c r="I330" s="1"/>
    </row>
    <row r="331" spans="1:9" s="5" customFormat="1">
      <c r="A331" s="2"/>
      <c r="B331" s="2"/>
      <c r="C331" s="2"/>
      <c r="D331" s="92"/>
      <c r="E331" s="93"/>
      <c r="F331" s="115"/>
      <c r="G331" s="117"/>
      <c r="I331" s="1"/>
    </row>
    <row r="332" spans="1:9" s="5" customFormat="1">
      <c r="A332" s="2"/>
      <c r="B332" s="2"/>
      <c r="C332" s="2"/>
      <c r="D332" s="92"/>
      <c r="E332" s="93"/>
      <c r="F332" s="115"/>
      <c r="G332" s="117"/>
      <c r="I332" s="1"/>
    </row>
    <row r="333" spans="1:9" s="5" customFormat="1">
      <c r="A333" s="2"/>
      <c r="B333" s="2"/>
      <c r="C333" s="2"/>
      <c r="D333" s="92"/>
      <c r="E333" s="93"/>
      <c r="F333" s="115"/>
      <c r="G333" s="117"/>
      <c r="I333" s="1"/>
    </row>
    <row r="334" spans="1:9" s="5" customFormat="1">
      <c r="A334" s="2"/>
      <c r="B334" s="2"/>
      <c r="C334" s="2"/>
      <c r="D334" s="92"/>
      <c r="E334" s="93"/>
      <c r="F334" s="115"/>
      <c r="G334" s="117"/>
      <c r="I334" s="1"/>
    </row>
    <row r="335" spans="1:9" s="5" customFormat="1">
      <c r="A335" s="2"/>
      <c r="B335" s="2"/>
      <c r="C335" s="2"/>
      <c r="D335" s="92"/>
      <c r="E335" s="93"/>
      <c r="F335" s="115"/>
      <c r="G335" s="117"/>
      <c r="I335" s="1"/>
    </row>
    <row r="336" spans="1:9" s="5" customFormat="1">
      <c r="A336" s="2"/>
      <c r="B336" s="2"/>
      <c r="C336" s="2"/>
      <c r="D336" s="92"/>
      <c r="E336" s="93"/>
      <c r="F336" s="115"/>
      <c r="G336" s="117"/>
      <c r="I336" s="1"/>
    </row>
    <row r="337" spans="1:9" s="5" customFormat="1">
      <c r="A337" s="2"/>
      <c r="B337" s="2"/>
      <c r="C337" s="2"/>
      <c r="D337" s="92"/>
      <c r="E337" s="93"/>
      <c r="F337" s="115"/>
      <c r="G337" s="117"/>
      <c r="I337" s="1"/>
    </row>
    <row r="338" spans="1:9" s="5" customFormat="1">
      <c r="A338" s="2"/>
      <c r="B338" s="2"/>
      <c r="C338" s="2"/>
      <c r="D338" s="92"/>
      <c r="E338" s="93"/>
      <c r="F338" s="115"/>
      <c r="G338" s="117"/>
      <c r="I338" s="1"/>
    </row>
    <row r="339" spans="1:9" s="5" customFormat="1">
      <c r="A339" s="2"/>
      <c r="B339" s="2"/>
      <c r="C339" s="2"/>
      <c r="D339" s="92"/>
      <c r="E339" s="93"/>
      <c r="F339" s="115"/>
      <c r="G339" s="117"/>
      <c r="I339" s="1"/>
    </row>
    <row r="340" spans="1:9" s="5" customFormat="1">
      <c r="A340" s="2"/>
      <c r="B340" s="2"/>
      <c r="C340" s="2"/>
      <c r="D340" s="92"/>
      <c r="E340" s="93"/>
      <c r="F340" s="115"/>
      <c r="G340" s="117"/>
      <c r="I340" s="1"/>
    </row>
    <row r="341" spans="1:9" s="5" customFormat="1">
      <c r="A341" s="2"/>
      <c r="B341" s="2"/>
      <c r="C341" s="2"/>
      <c r="D341" s="92"/>
      <c r="E341" s="93"/>
      <c r="F341" s="115"/>
      <c r="G341" s="117"/>
      <c r="I341" s="1"/>
    </row>
    <row r="342" spans="1:9" s="5" customFormat="1">
      <c r="A342" s="2"/>
      <c r="B342" s="2"/>
      <c r="C342" s="2"/>
      <c r="D342" s="92"/>
      <c r="E342" s="93"/>
      <c r="F342" s="115"/>
      <c r="G342" s="117"/>
      <c r="I342" s="1"/>
    </row>
    <row r="343" spans="1:9" s="5" customFormat="1">
      <c r="A343" s="2"/>
      <c r="B343" s="2"/>
      <c r="C343" s="2"/>
      <c r="D343" s="92"/>
      <c r="E343" s="93"/>
      <c r="F343" s="115"/>
      <c r="G343" s="117"/>
      <c r="I343" s="1"/>
    </row>
    <row r="344" spans="1:9" s="5" customFormat="1">
      <c r="A344" s="2"/>
      <c r="B344" s="2"/>
      <c r="C344" s="2"/>
      <c r="D344" s="92"/>
      <c r="E344" s="93"/>
      <c r="F344" s="115"/>
      <c r="G344" s="117"/>
      <c r="I344" s="1"/>
    </row>
    <row r="345" spans="1:9" s="5" customFormat="1">
      <c r="A345" s="2"/>
      <c r="B345" s="2"/>
      <c r="C345" s="2"/>
      <c r="D345" s="92"/>
      <c r="E345" s="93"/>
      <c r="F345" s="115"/>
      <c r="G345" s="117"/>
      <c r="I345" s="1"/>
    </row>
    <row r="346" spans="1:9">
      <c r="A346" s="2"/>
      <c r="B346" s="2"/>
      <c r="D346" s="92"/>
      <c r="E346" s="93"/>
    </row>
    <row r="347" spans="1:9">
      <c r="A347" s="2"/>
      <c r="B347" s="2"/>
      <c r="D347" s="92"/>
      <c r="E347" s="93"/>
    </row>
    <row r="348" spans="1:9">
      <c r="A348" s="2"/>
      <c r="B348" s="2"/>
      <c r="D348" s="92"/>
      <c r="E348" s="93"/>
    </row>
    <row r="349" spans="1:9">
      <c r="A349" s="2"/>
      <c r="B349" s="2"/>
      <c r="D349" s="92"/>
      <c r="E349" s="93"/>
    </row>
    <row r="350" spans="1:9">
      <c r="A350" s="2"/>
      <c r="B350" s="2"/>
      <c r="D350" s="92"/>
      <c r="E350" s="93"/>
    </row>
    <row r="351" spans="1:9">
      <c r="A351" s="2"/>
      <c r="B351" s="2"/>
      <c r="D351" s="92"/>
      <c r="E351" s="93"/>
    </row>
    <row r="352" spans="1:9">
      <c r="A352" s="2"/>
      <c r="B352" s="2"/>
      <c r="D352" s="92"/>
      <c r="E352" s="93"/>
    </row>
    <row r="353" spans="1:5">
      <c r="A353" s="2"/>
      <c r="B353" s="2"/>
      <c r="D353" s="92"/>
      <c r="E353" s="93"/>
    </row>
    <row r="354" spans="1:5">
      <c r="A354" s="2"/>
      <c r="B354" s="2"/>
      <c r="D354" s="92"/>
      <c r="E354" s="93"/>
    </row>
    <row r="355" spans="1:5">
      <c r="A355" s="2"/>
      <c r="B355" s="2"/>
      <c r="D355" s="92"/>
      <c r="E355" s="93"/>
    </row>
    <row r="356" spans="1:5">
      <c r="A356" s="2"/>
      <c r="B356" s="2"/>
      <c r="D356" s="92"/>
      <c r="E356" s="93"/>
    </row>
    <row r="357" spans="1:5">
      <c r="A357" s="2"/>
      <c r="B357" s="2"/>
      <c r="D357" s="92"/>
      <c r="E357" s="93"/>
    </row>
    <row r="358" spans="1:5">
      <c r="A358" s="2"/>
      <c r="B358" s="2"/>
    </row>
    <row r="359" spans="1:5">
      <c r="A359" s="2"/>
      <c r="B359" s="2"/>
    </row>
    <row r="360" spans="1:5">
      <c r="A360" s="2"/>
      <c r="B360" s="2"/>
    </row>
  </sheetData>
  <sheetProtection password="C77B" sheet="1" objects="1" scenarios="1" selectLockedCells="1"/>
  <mergeCells count="37">
    <mergeCell ref="A48:C48"/>
    <mergeCell ref="A91:G91"/>
    <mergeCell ref="A56:C56"/>
    <mergeCell ref="B60:C60"/>
    <mergeCell ref="A61:C61"/>
    <mergeCell ref="A65:C65"/>
    <mergeCell ref="A9:C9"/>
    <mergeCell ref="A29:C29"/>
    <mergeCell ref="A31:C31"/>
    <mergeCell ref="A33:C33"/>
    <mergeCell ref="A36:C36"/>
    <mergeCell ref="A21:C21"/>
    <mergeCell ref="B20:C20"/>
    <mergeCell ref="A23:C23"/>
    <mergeCell ref="A25:C25"/>
    <mergeCell ref="A27:C27"/>
    <mergeCell ref="A1:G1"/>
    <mergeCell ref="A2:G2"/>
    <mergeCell ref="B3:G3"/>
    <mergeCell ref="F5:G5"/>
    <mergeCell ref="D6:E6"/>
    <mergeCell ref="A11:C11"/>
    <mergeCell ref="A13:C13"/>
    <mergeCell ref="A16:C16"/>
    <mergeCell ref="D87:D88"/>
    <mergeCell ref="E87:E88"/>
    <mergeCell ref="A39:C39"/>
    <mergeCell ref="A68:C68"/>
    <mergeCell ref="B72:C72"/>
    <mergeCell ref="A73:C73"/>
    <mergeCell ref="A75:C75"/>
    <mergeCell ref="A77:C77"/>
    <mergeCell ref="A51:C51"/>
    <mergeCell ref="A78:C78"/>
    <mergeCell ref="B83:C83"/>
    <mergeCell ref="A43:C43"/>
    <mergeCell ref="B47:C47"/>
  </mergeCells>
  <conditionalFormatting sqref="G47 G8 G20 G60 G72">
    <cfRule type="cellIs" dxfId="2" priority="1" stopIfTrue="1" operator="between">
      <formula>0.3</formula>
      <formula>0.7</formula>
    </cfRule>
    <cfRule type="cellIs" dxfId="1" priority="4" stopIfTrue="1" operator="greaterThanOrEqual">
      <formula>1</formula>
    </cfRule>
    <cfRule type="cellIs" dxfId="0" priority="5" stopIfTrue="1" operator="lessThanOrEqual">
      <formula>0.3</formula>
    </cfRule>
  </conditionalFormatting>
  <printOptions horizontalCentered="1"/>
  <pageMargins left="0.78740157480314965" right="0.78740157480314965" top="0.51181102362204722" bottom="0.78740157480314965" header="0.51181102362204722" footer="0.51181102362204722"/>
  <pageSetup paperSize="9" scale="84" fitToHeight="2" orientation="portrait" horizontalDpi="360" verticalDpi="360" r:id="rId1"/>
  <headerFooter alignWithMargins="0">
    <oddFooter>Seite &amp;P</oddFooter>
  </headerFooter>
  <rowBreaks count="1" manualBreakCount="1">
    <brk id="7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BSc-MB</vt:lpstr>
      <vt:lpstr>'BSc-MB'!Drucktitel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Erwin Keller</dc:creator>
  <cp:lastModifiedBy>Dr. Erwin Keller</cp:lastModifiedBy>
  <cp:lastPrinted>2007-11-26T08:19:02Z</cp:lastPrinted>
  <dcterms:created xsi:type="dcterms:W3CDTF">2007-11-23T14:03:27Z</dcterms:created>
  <dcterms:modified xsi:type="dcterms:W3CDTF">2009-09-17T10:20:11Z</dcterms:modified>
</cp:coreProperties>
</file>